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05" windowHeight="10005" tabRatio="776" activeTab="0"/>
  </bookViews>
  <sheets>
    <sheet name="免税使用者情報・保有機械情報入力" sheetId="1" r:id="rId1"/>
    <sheet name="使用状況表 (3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(32台入力用) 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<sst xmlns="http://schemas.openxmlformats.org/spreadsheetml/2006/main" count="1322" uniqueCount="106">
  <si>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</si>
  <si>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</si>
  <si>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</si>
  <si>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</si>
  <si>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</si>
  <si>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</si>
  <si>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</si>
  <si>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</si>
  <si>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</si>
  <si>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</si>
  <si>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</si>
  <si>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</si>
  <si>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</si>
  <si>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</si>
  <si>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</si>
  <si>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</si>
  <si>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</si>
  <si>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</si>
  <si>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</si>
  <si>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</si>
  <si>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</si>
  <si>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</si>
  <si>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</si>
  <si>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</si>
  <si>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</si>
  <si>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</si>
  <si>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</si>
  <si>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</si>
  <si>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</si>
  <si>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</si>
  <si>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</si>
  <si>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</si>
  <si>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</si>
  <si>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</si>
  <si>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</si>
  <si>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</si>
  <si>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</si>
  <si>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</si>
  <si>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</si>
  <si>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</si>
  <si>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</si>
  <si>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</si>
  <si>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</si>
  <si>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</si>
  <si>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</si>
  <si>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</si>
  <si>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</si>
  <si>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</si>
  <si>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</si>
  <si>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</si>
  <si>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</si>
  <si>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</si>
  <si>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</si>
  <si>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</si>
  <si>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</si>
  <si>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</si>
  <si>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</si>
  <si>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</si>
  <si>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</si>
  <si>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</si>
  <si>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</si>
  <si>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</si>
  <si>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</si>
  <si>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</si>
  <si>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</si>
  <si>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</si>
  <si>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</si>
  <si>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</si>
  <si>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</si>
  <si>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</si>
  <si>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</si>
  <si>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</si>
  <si>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</si>
  <si>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</si>
  <si>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</si>
  <si>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</si>
  <si>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</si>
  <si>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</si>
  <si>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</si>
  <si>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</si>
  <si>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</si>
  <si>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</si>
  <si>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</si>
  <si>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</si>
  <si>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</si>
  <si>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</si>
  <si>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</si>
  <si>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</si>
  <si>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</si>
  <si>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</si>
  <si>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</si>
  <si>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</si>
  <si>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</si>
  <si>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</si>
  <si>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</si>
  <si>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</si>
  <si>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</si>
  <si>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</si>
  <si>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</si>
  <si>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</si>
  <si>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</si>
  <si>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</si>
  <si>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</si>
  <si>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免税
軽油</t>
  </si>
  <si>
    <t>課税
軽油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</si>
  <si>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022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</si>
</sst>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8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14" fillId="0" borderId="35" xfId="48" applyNumberFormat="1" applyFont="1" applyBorder="1" applyAlignment="1" applyProtection="1">
      <alignment horizontal="right" vertical="center"/>
      <protection hidden="1"/>
    </xf>
    <xf numFmtId="180" fontId="14" fillId="0" borderId="36" xfId="48" applyNumberFormat="1" applyFont="1" applyBorder="1" applyAlignment="1" applyProtection="1">
      <alignment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39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horizontal="center" vertical="center"/>
      <protection hidden="1"/>
    </xf>
    <xf numFmtId="180" fontId="14" fillId="0" borderId="44" xfId="48" applyNumberFormat="1" applyFont="1" applyBorder="1" applyAlignment="1" applyProtection="1">
      <alignment horizontal="right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0" xfId="48" applyNumberFormat="1" applyFont="1" applyBorder="1" applyAlignment="1" applyProtection="1">
      <alignment vertical="center" shrinkToFit="1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horizontal="right" vertical="center" shrinkToFit="1"/>
      <protection hidden="1"/>
    </xf>
    <xf numFmtId="180" fontId="0" fillId="34" borderId="44" xfId="48" applyNumberFormat="1" applyFont="1" applyFill="1" applyBorder="1" applyAlignment="1" applyProtection="1">
      <alignment horizontal="right" vertical="center"/>
      <protection hidden="1"/>
    </xf>
    <xf numFmtId="180" fontId="0" fillId="34" borderId="45" xfId="48" applyNumberFormat="1" applyFont="1" applyFill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vertical="center" shrinkToFit="1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 shrinkToFit="1"/>
      <protection hidden="1"/>
    </xf>
    <xf numFmtId="180" fontId="0" fillId="34" borderId="44" xfId="48" applyNumberFormat="1" applyFont="1" applyFill="1" applyBorder="1" applyAlignment="1" applyProtection="1">
      <alignment vertical="center" shrinkToFit="1"/>
      <protection hidden="1"/>
    </xf>
    <xf numFmtId="180" fontId="0" fillId="34" borderId="45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180" fontId="0" fillId="34" borderId="44" xfId="48" applyNumberFormat="1" applyFont="1" applyFill="1" applyBorder="1" applyAlignment="1" applyProtection="1">
      <alignment vertical="center"/>
      <protection hidden="1"/>
    </xf>
    <xf numFmtId="180" fontId="0" fillId="34" borderId="45" xfId="48" applyNumberFormat="1" applyFont="1" applyFill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180" fontId="14" fillId="0" borderId="45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33" borderId="52" xfId="0" applyNumberFormat="1" applyFont="1" applyFill="1" applyBorder="1" applyAlignment="1" applyProtection="1">
      <alignment vertical="center" shrinkToFit="1"/>
      <protection locked="0"/>
    </xf>
    <xf numFmtId="49" fontId="2" fillId="33" borderId="5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4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0" fillId="34" borderId="58" xfId="48" applyNumberFormat="1" applyFont="1" applyFill="1" applyBorder="1" applyAlignment="1" applyProtection="1">
      <alignment vertical="center"/>
      <protection hidden="1"/>
    </xf>
    <xf numFmtId="180" fontId="14" fillId="0" borderId="59" xfId="48" applyNumberFormat="1" applyFont="1" applyBorder="1" applyAlignment="1" applyProtection="1">
      <alignment horizontal="right" vertical="center" shrinkToFit="1"/>
      <protection hidden="1"/>
    </xf>
    <xf numFmtId="180" fontId="14" fillId="0" borderId="39" xfId="48" applyNumberFormat="1" applyFont="1" applyBorder="1" applyAlignment="1" applyProtection="1">
      <alignment horizontal="right" vertical="center" shrinkToFit="1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0" fillId="34" borderId="61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5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3" xfId="48" applyNumberFormat="1" applyFont="1" applyFill="1" applyBorder="1" applyAlignment="1" applyProtection="1">
      <alignment vertical="center" shrinkToFit="1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63" xfId="48" applyNumberFormat="1" applyFont="1" applyFill="1" applyBorder="1" applyAlignment="1" applyProtection="1">
      <alignment vertical="center" shrinkToFit="1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7" xfId="48" applyNumberFormat="1" applyFont="1" applyFill="1" applyBorder="1" applyAlignment="1" applyProtection="1">
      <alignment vertical="center"/>
      <protection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180" fontId="2" fillId="0" borderId="75" xfId="48" applyNumberFormat="1" applyFont="1" applyFill="1" applyBorder="1" applyAlignment="1" applyProtection="1">
      <alignment vertical="center"/>
      <protection/>
    </xf>
    <xf numFmtId="180" fontId="2" fillId="33" borderId="52" xfId="48" applyNumberFormat="1" applyFont="1" applyFill="1" applyBorder="1" applyAlignment="1" applyProtection="1">
      <alignment vertical="center" shrinkToFit="1"/>
      <protection locked="0"/>
    </xf>
    <xf numFmtId="180" fontId="2" fillId="33" borderId="53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6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 shrinkToFit="1"/>
      <protection/>
    </xf>
    <xf numFmtId="180" fontId="2" fillId="0" borderId="52" xfId="48" applyNumberFormat="1" applyFont="1" applyFill="1" applyBorder="1" applyAlignment="1" applyProtection="1">
      <alignment vertical="center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49" fontId="0" fillId="33" borderId="77" xfId="0" applyNumberFormat="1" applyFont="1" applyFill="1" applyBorder="1" applyAlignment="1" applyProtection="1">
      <alignment horizontal="left" vertical="center" indent="1"/>
      <protection locked="0"/>
    </xf>
    <xf numFmtId="49" fontId="0" fillId="33" borderId="78" xfId="0" applyNumberFormat="1" applyFont="1" applyFill="1" applyBorder="1" applyAlignment="1" applyProtection="1">
      <alignment horizontal="left" vertical="center" indent="1"/>
      <protection locked="0"/>
    </xf>
    <xf numFmtId="0" fontId="0" fillId="37" borderId="29" xfId="0" applyFill="1" applyBorder="1" applyAlignment="1" applyProtection="1">
      <alignment vertical="center"/>
      <protection locked="0"/>
    </xf>
    <xf numFmtId="0" fontId="0" fillId="37" borderId="79" xfId="0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0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82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33" borderId="84" xfId="0" applyNumberFormat="1" applyFont="1" applyFill="1" applyBorder="1" applyAlignment="1" applyProtection="1">
      <alignment horizontal="left" vertical="center" indent="1"/>
      <protection locked="0"/>
    </xf>
    <xf numFmtId="0" fontId="0" fillId="0" borderId="85" xfId="0" applyFont="1" applyBorder="1" applyAlignment="1">
      <alignment horizontal="center" vertical="center"/>
    </xf>
    <xf numFmtId="49" fontId="0" fillId="33" borderId="53" xfId="0" applyNumberFormat="1" applyFont="1" applyFill="1" applyBorder="1" applyAlignment="1" applyProtection="1">
      <alignment horizontal="left" vertical="center" indent="1"/>
      <protection locked="0"/>
    </xf>
    <xf numFmtId="49" fontId="0" fillId="33" borderId="49" xfId="0" applyNumberFormat="1" applyFont="1" applyFill="1" applyBorder="1" applyAlignment="1" applyProtection="1">
      <alignment horizontal="left" vertical="center" indent="1"/>
      <protection locked="0"/>
    </xf>
    <xf numFmtId="0" fontId="0" fillId="0" borderId="73" xfId="0" applyFont="1" applyBorder="1" applyAlignment="1">
      <alignment horizontal="center" vertical="center"/>
    </xf>
    <xf numFmtId="49" fontId="0" fillId="33" borderId="76" xfId="0" applyNumberFormat="1" applyFont="1" applyFill="1" applyBorder="1" applyAlignment="1" applyProtection="1">
      <alignment vertical="center"/>
      <protection locked="0"/>
    </xf>
    <xf numFmtId="49" fontId="0" fillId="33" borderId="79" xfId="0" applyNumberFormat="1" applyFont="1" applyFill="1" applyBorder="1" applyAlignment="1" applyProtection="1">
      <alignment vertical="center"/>
      <protection locked="0"/>
    </xf>
    <xf numFmtId="49" fontId="0" fillId="33" borderId="83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5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textRotation="255"/>
    </xf>
    <xf numFmtId="180" fontId="0" fillId="33" borderId="79" xfId="48" applyNumberFormat="1" applyFont="1" applyFill="1" applyBorder="1" applyAlignment="1" applyProtection="1">
      <alignment vertical="center" shrinkToFit="1"/>
      <protection locked="0"/>
    </xf>
    <xf numFmtId="0" fontId="4" fillId="0" borderId="89" xfId="0" applyFont="1" applyBorder="1" applyAlignment="1" applyProtection="1">
      <alignment horizontal="center" wrapText="1"/>
      <protection hidden="1"/>
    </xf>
    <xf numFmtId="0" fontId="4" fillId="0" borderId="51" xfId="0" applyFont="1" applyBorder="1" applyAlignment="1" applyProtection="1">
      <alignment horizontal="center" wrapText="1"/>
      <protection hidden="1"/>
    </xf>
    <xf numFmtId="180" fontId="0" fillId="34" borderId="59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0" xfId="48" applyNumberFormat="1" applyFont="1" applyFill="1" applyBorder="1" applyAlignment="1" applyProtection="1">
      <alignment horizontal="center" vertical="center"/>
      <protection hidden="1"/>
    </xf>
    <xf numFmtId="180" fontId="0" fillId="34" borderId="51" xfId="48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wrapText="1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0" fontId="0" fillId="0" borderId="33" xfId="0" applyFont="1" applyBorder="1" applyAlignment="1" applyProtection="1">
      <alignment horizontal="center" vertical="center" wrapText="1" shrinkToFit="1"/>
      <protection hidden="1"/>
    </xf>
    <xf numFmtId="0" fontId="0" fillId="0" borderId="91" xfId="0" applyFont="1" applyBorder="1" applyAlignment="1" applyProtection="1">
      <alignment horizontal="center" vertical="center" wrapText="1" shrinkToFit="1"/>
      <protection hidden="1"/>
    </xf>
    <xf numFmtId="49" fontId="4" fillId="0" borderId="93" xfId="0" applyNumberFormat="1" applyFont="1" applyBorder="1" applyAlignment="1" applyProtection="1">
      <alignment horizontal="left" vertical="center" indent="1"/>
      <protection hidden="1"/>
    </xf>
    <xf numFmtId="49" fontId="4" fillId="0" borderId="94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96" xfId="0" applyFont="1" applyBorder="1" applyAlignment="1" applyProtection="1">
      <alignment horizontal="center" vertical="center"/>
      <protection hidden="1"/>
    </xf>
    <xf numFmtId="0" fontId="0" fillId="34" borderId="96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97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wrapText="1"/>
      <protection hidden="1"/>
    </xf>
    <xf numFmtId="0" fontId="4" fillId="0" borderId="97" xfId="0" applyFont="1" applyBorder="1" applyAlignment="1" applyProtection="1">
      <alignment horizontal="center" wrapText="1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49" fontId="4" fillId="0" borderId="98" xfId="0" applyNumberFormat="1" applyFont="1" applyBorder="1" applyAlignment="1" applyProtection="1">
      <alignment horizontal="left" vertical="center" indent="1"/>
      <protection hidden="1"/>
    </xf>
    <xf numFmtId="49" fontId="4" fillId="0" borderId="77" xfId="0" applyNumberFormat="1" applyFont="1" applyBorder="1" applyAlignment="1" applyProtection="1">
      <alignment horizontal="left" vertical="center" indent="1"/>
      <protection hidden="1"/>
    </xf>
    <xf numFmtId="49" fontId="4" fillId="0" borderId="84" xfId="0" applyNumberFormat="1" applyFont="1" applyBorder="1" applyAlignment="1" applyProtection="1">
      <alignment horizontal="left" vertical="center" indent="1"/>
      <protection hidden="1"/>
    </xf>
    <xf numFmtId="180" fontId="4" fillId="0" borderId="79" xfId="48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99" xfId="0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vertical="center" indent="1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vertical="center"/>
      <protection hidden="1"/>
    </xf>
    <xf numFmtId="0" fontId="4" fillId="0" borderId="8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181" fontId="4" fillId="0" borderId="74" xfId="0" applyNumberFormat="1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4" xfId="0" applyFont="1" applyBorder="1" applyAlignment="1" applyProtection="1">
      <alignment horizontal="center" vertical="center" textRotation="255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49" fontId="4" fillId="0" borderId="101" xfId="0" applyNumberFormat="1" applyFont="1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4" xfId="0" applyFont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4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180" fontId="14" fillId="0" borderId="59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100" xfId="0" applyNumberFormat="1" applyFont="1" applyBorder="1" applyAlignment="1" applyProtection="1">
      <alignment horizontal="left" indent="1"/>
      <protection hidden="1"/>
    </xf>
    <xf numFmtId="49" fontId="4" fillId="0" borderId="100" xfId="0" applyNumberFormat="1" applyFont="1" applyBorder="1" applyAlignment="1" applyProtection="1">
      <alignment horizontal="left" indent="1"/>
      <protection hidden="1"/>
    </xf>
    <xf numFmtId="180" fontId="0" fillId="0" borderId="38" xfId="48" applyNumberFormat="1" applyFont="1" applyBorder="1" applyAlignment="1" applyProtection="1">
      <alignment horizontal="center" vertical="center"/>
      <protection hidden="1"/>
    </xf>
    <xf numFmtId="180" fontId="0" fillId="0" borderId="104" xfId="48" applyNumberFormat="1" applyFont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34" borderId="38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 vertical="center"/>
      <protection hidden="1"/>
    </xf>
    <xf numFmtId="180" fontId="0" fillId="34" borderId="104" xfId="48" applyNumberFormat="1" applyFont="1" applyFill="1" applyBorder="1" applyAlignment="1" applyProtection="1">
      <alignment horizont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1" xfId="48" applyNumberFormat="1" applyFont="1" applyBorder="1" applyAlignment="1" applyProtection="1">
      <alignment horizontal="center" vertical="center" wrapText="1" shrinkToFit="1"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9" xfId="0" applyFont="1" applyFill="1" applyBorder="1" applyAlignment="1" applyProtection="1">
      <alignment horizontal="center" vertical="center"/>
      <protection hidden="1"/>
    </xf>
    <xf numFmtId="180" fontId="0" fillId="34" borderId="28" xfId="48" applyNumberFormat="1" applyFont="1" applyFill="1" applyBorder="1" applyAlignment="1" applyProtection="1">
      <alignment vertical="center"/>
      <protection hidden="1"/>
    </xf>
    <xf numFmtId="180" fontId="0" fillId="34" borderId="97" xfId="48" applyNumberFormat="1" applyFont="1" applyFill="1" applyBorder="1" applyAlignment="1" applyProtection="1">
      <alignment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4" xfId="48" applyNumberFormat="1" applyFont="1" applyBorder="1" applyAlignment="1" applyProtection="1">
      <alignment horizontal="center" vertical="center" wrapText="1" shrinkToFit="1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49" fontId="4" fillId="0" borderId="98" xfId="0" applyNumberFormat="1" applyFont="1" applyBorder="1" applyAlignment="1" applyProtection="1">
      <alignment horizontal="left" vertical="center"/>
      <protection hidden="1"/>
    </xf>
    <xf numFmtId="49" fontId="4" fillId="0" borderId="77" xfId="0" applyNumberFormat="1" applyFont="1" applyBorder="1" applyAlignment="1" applyProtection="1">
      <alignment horizontal="left" vertical="center"/>
      <protection hidden="1"/>
    </xf>
    <xf numFmtId="49" fontId="4" fillId="0" borderId="84" xfId="0" applyNumberFormat="1" applyFont="1" applyBorder="1" applyAlignment="1" applyProtection="1">
      <alignment horizontal="left" vertical="center"/>
      <protection hidden="1"/>
    </xf>
    <xf numFmtId="49" fontId="4" fillId="0" borderId="65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101" xfId="0" applyNumberFormat="1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0" fontId="4" fillId="0" borderId="100" xfId="0" applyFont="1" applyBorder="1" applyAlignment="1" applyProtection="1">
      <alignment horizontal="center"/>
      <protection hidden="1"/>
    </xf>
    <xf numFmtId="49" fontId="4" fillId="0" borderId="93" xfId="0" applyNumberFormat="1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center" vertical="center"/>
      <protection hidden="1"/>
    </xf>
    <xf numFmtId="49" fontId="4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9" xfId="0" applyNumberFormat="1" applyFont="1" applyBorder="1" applyAlignment="1" applyProtection="1">
      <alignment horizontal="center"/>
      <protection hidden="1"/>
    </xf>
    <xf numFmtId="0" fontId="4" fillId="0" borderId="100" xfId="0" applyNumberFormat="1" applyFont="1" applyBorder="1" applyAlignment="1" applyProtection="1">
      <alignment horizontal="center"/>
      <protection hidden="1"/>
    </xf>
    <xf numFmtId="49" fontId="4" fillId="0" borderId="99" xfId="0" applyNumberFormat="1" applyFont="1" applyBorder="1" applyAlignment="1" applyProtection="1">
      <alignment horizontal="center"/>
      <protection hidden="1"/>
    </xf>
    <xf numFmtId="49" fontId="4" fillId="0" borderId="100" xfId="0" applyNumberFormat="1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89" xfId="0" applyFont="1" applyBorder="1" applyAlignment="1" applyProtection="1">
      <alignment horizontal="center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38" fontId="14" fillId="0" borderId="36" xfId="0" applyNumberFormat="1" applyFont="1" applyBorder="1" applyAlignment="1" applyProtection="1">
      <alignment/>
      <protection hidden="1"/>
    </xf>
    <xf numFmtId="38" fontId="14" fillId="0" borderId="92" xfId="0" applyNumberFormat="1" applyFont="1" applyBorder="1" applyAlignment="1" applyProtection="1">
      <alignment/>
      <protection hidden="1"/>
    </xf>
    <xf numFmtId="177" fontId="14" fillId="0" borderId="37" xfId="0" applyNumberFormat="1" applyFont="1" applyBorder="1" applyAlignment="1" applyProtection="1">
      <alignment/>
      <protection hidden="1"/>
    </xf>
    <xf numFmtId="177" fontId="14" fillId="0" borderId="107" xfId="0" applyNumberFormat="1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>
      <alignment horizontal="center" shrinkToFit="1"/>
    </xf>
    <xf numFmtId="0" fontId="2" fillId="0" borderId="78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9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89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51" xfId="0" applyFont="1" applyFill="1" applyBorder="1" applyAlignment="1" applyProtection="1">
      <alignment horizontal="left" vertical="center"/>
      <protection hidden="1"/>
    </xf>
    <xf numFmtId="0" fontId="2" fillId="0" borderId="2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79" xfId="0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79" xfId="48" applyNumberFormat="1" applyFont="1" applyFill="1" applyBorder="1" applyAlignment="1" applyProtection="1">
      <alignment vertical="center" shrinkToFit="1"/>
      <protection hidden="1"/>
    </xf>
    <xf numFmtId="180" fontId="2" fillId="0" borderId="79" xfId="48" applyNumberFormat="1" applyFont="1" applyBorder="1" applyAlignment="1" applyProtection="1">
      <alignment vertical="center" shrinkToFit="1"/>
      <protection hidden="1"/>
    </xf>
    <xf numFmtId="49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54" xfId="0" applyFont="1" applyBorder="1" applyAlignment="1" applyProtection="1">
      <alignment vertical="center"/>
      <protection hidden="1"/>
    </xf>
    <xf numFmtId="0" fontId="2" fillId="0" borderId="51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52" xfId="0" applyNumberFormat="1" applyFont="1" applyBorder="1" applyAlignment="1" applyProtection="1">
      <alignment horizontal="center" vertical="center" shrinkToFit="1"/>
      <protection hidden="1"/>
    </xf>
    <xf numFmtId="49" fontId="2" fillId="0" borderId="52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9"/>
  <sheetViews>
    <sheetView showGridLines="0" tabSelected="1" zoomScalePageLayoutView="0" workbookViewId="0" topLeftCell="E1">
      <selection activeCell="AF2" sqref="AF2"/>
    </sheetView>
  </sheetViews>
  <sheetFormatPr defaultColWidth="9.00390625" defaultRowHeight="30" customHeight="1"/>
  <cols>
    <col min="1" max="1" width="2.50390625" style="41" customWidth="1"/>
    <col min="2" max="2" width="5.875" style="41" customWidth="1"/>
    <col min="3" max="34" width="4.125" style="41" customWidth="1"/>
    <col min="35" max="37" width="3.625" style="41" customWidth="1"/>
    <col min="38" max="38" width="2.625" style="41" bestFit="1" customWidth="1"/>
    <col min="39" max="42" width="3.75390625" style="41" customWidth="1"/>
    <col min="43" max="45" width="9.00390625" style="41" customWidth="1"/>
    <col min="46" max="46" width="3.25390625" style="41" bestFit="1" customWidth="1"/>
    <col min="47" max="50" width="9.00390625" style="41" customWidth="1"/>
    <col min="51" max="51" width="3.25390625" style="41" bestFit="1" customWidth="1"/>
    <col min="52" max="16384" width="9.00390625" style="41" customWidth="1"/>
  </cols>
  <sheetData>
    <row r="1" spans="2:14" ht="15" customHeight="1" thickBot="1">
      <c r="B1" s="39"/>
      <c r="C1" s="36"/>
      <c r="D1" s="36"/>
      <c r="E1" s="39"/>
      <c r="F1" s="35"/>
      <c r="G1" s="35"/>
      <c r="H1" s="35"/>
      <c r="I1" s="35"/>
      <c r="J1" s="35"/>
      <c r="K1" s="35"/>
      <c r="L1" s="35"/>
      <c r="M1" s="35"/>
      <c r="N1" s="35"/>
    </row>
    <row r="2" spans="2:32" s="125" customFormat="1" ht="30" customHeight="1" thickBot="1">
      <c r="B2" s="241" t="s">
        <v>19</v>
      </c>
      <c r="C2" s="228"/>
      <c r="D2" s="242"/>
      <c r="E2" s="242"/>
      <c r="F2" s="242"/>
      <c r="G2" s="238" t="s">
        <v>87</v>
      </c>
      <c r="H2" s="228"/>
      <c r="I2" s="235"/>
      <c r="J2" s="236"/>
      <c r="K2" s="236"/>
      <c r="L2" s="236"/>
      <c r="M2" s="236"/>
      <c r="N2" s="237"/>
      <c r="O2" s="238" t="s">
        <v>5</v>
      </c>
      <c r="P2" s="228"/>
      <c r="Q2" s="239"/>
      <c r="R2" s="239"/>
      <c r="S2" s="239"/>
      <c r="T2" s="239"/>
      <c r="U2" s="239"/>
      <c r="V2" s="240"/>
      <c r="X2" s="220" t="s">
        <v>105</v>
      </c>
      <c r="Y2" s="221"/>
      <c r="Z2" s="221"/>
      <c r="AA2" s="221"/>
      <c r="AB2" s="221"/>
      <c r="AC2" s="221"/>
      <c r="AD2" s="246"/>
      <c r="AE2" s="246"/>
      <c r="AF2" s="42" t="s">
        <v>63</v>
      </c>
    </row>
    <row r="3" spans="2:5" ht="30" customHeight="1" thickBot="1">
      <c r="B3" s="39"/>
      <c r="C3" s="39"/>
      <c r="D3" s="39"/>
      <c r="E3" s="39"/>
    </row>
    <row r="4" spans="2:42" ht="15" customHeight="1" thickBot="1">
      <c r="B4" s="40"/>
      <c r="C4" s="234">
        <v>1</v>
      </c>
      <c r="D4" s="229"/>
      <c r="E4" s="229"/>
      <c r="F4" s="229"/>
      <c r="G4" s="229">
        <v>2</v>
      </c>
      <c r="H4" s="229"/>
      <c r="I4" s="229"/>
      <c r="J4" s="229"/>
      <c r="K4" s="229">
        <v>3</v>
      </c>
      <c r="L4" s="229"/>
      <c r="M4" s="229"/>
      <c r="N4" s="229"/>
      <c r="O4" s="229">
        <v>4</v>
      </c>
      <c r="P4" s="229"/>
      <c r="Q4" s="229"/>
      <c r="R4" s="229"/>
      <c r="S4" s="229">
        <v>5</v>
      </c>
      <c r="T4" s="229"/>
      <c r="U4" s="229"/>
      <c r="V4" s="229"/>
      <c r="W4" s="229">
        <v>6</v>
      </c>
      <c r="X4" s="229"/>
      <c r="Y4" s="229"/>
      <c r="Z4" s="229"/>
      <c r="AA4" s="229">
        <v>7</v>
      </c>
      <c r="AB4" s="229"/>
      <c r="AC4" s="229"/>
      <c r="AD4" s="229"/>
      <c r="AE4" s="229">
        <v>8</v>
      </c>
      <c r="AF4" s="229"/>
      <c r="AG4" s="229"/>
      <c r="AH4" s="231"/>
      <c r="AI4" s="37"/>
      <c r="AJ4" s="37"/>
      <c r="AK4" s="37"/>
      <c r="AL4" s="38"/>
      <c r="AM4" s="37"/>
      <c r="AN4" s="37"/>
      <c r="AO4" s="37"/>
      <c r="AP4" s="37"/>
    </row>
    <row r="5" spans="2:42" ht="30" customHeight="1">
      <c r="B5" s="243" t="s">
        <v>85</v>
      </c>
      <c r="C5" s="225"/>
      <c r="D5" s="225"/>
      <c r="E5" s="225"/>
      <c r="F5" s="226"/>
      <c r="G5" s="233"/>
      <c r="H5" s="225"/>
      <c r="I5" s="225"/>
      <c r="J5" s="226"/>
      <c r="K5" s="233"/>
      <c r="L5" s="225"/>
      <c r="M5" s="225"/>
      <c r="N5" s="226"/>
      <c r="O5" s="233"/>
      <c r="P5" s="225"/>
      <c r="Q5" s="225"/>
      <c r="R5" s="226"/>
      <c r="S5" s="233"/>
      <c r="T5" s="225"/>
      <c r="U5" s="225"/>
      <c r="V5" s="226"/>
      <c r="W5" s="233"/>
      <c r="X5" s="225"/>
      <c r="Y5" s="225"/>
      <c r="Z5" s="226"/>
      <c r="AA5" s="233"/>
      <c r="AB5" s="225"/>
      <c r="AC5" s="225"/>
      <c r="AD5" s="226"/>
      <c r="AE5" s="233"/>
      <c r="AF5" s="225"/>
      <c r="AG5" s="225"/>
      <c r="AH5" s="227"/>
      <c r="AI5" s="37"/>
      <c r="AJ5" s="37"/>
      <c r="AK5" s="37"/>
      <c r="AL5" s="38"/>
      <c r="AM5" s="37"/>
      <c r="AN5" s="37"/>
      <c r="AO5" s="37"/>
      <c r="AP5" s="37"/>
    </row>
    <row r="6" spans="2:42" ht="30" customHeight="1">
      <c r="B6" s="244"/>
      <c r="C6" s="218"/>
      <c r="D6" s="218"/>
      <c r="E6" s="218"/>
      <c r="F6" s="219"/>
      <c r="G6" s="232"/>
      <c r="H6" s="218"/>
      <c r="I6" s="218"/>
      <c r="J6" s="219"/>
      <c r="K6" s="232"/>
      <c r="L6" s="218"/>
      <c r="M6" s="218"/>
      <c r="N6" s="219"/>
      <c r="O6" s="232"/>
      <c r="P6" s="218"/>
      <c r="Q6" s="218"/>
      <c r="R6" s="219"/>
      <c r="S6" s="232"/>
      <c r="T6" s="218"/>
      <c r="U6" s="218"/>
      <c r="V6" s="219"/>
      <c r="W6" s="232"/>
      <c r="X6" s="218"/>
      <c r="Y6" s="218"/>
      <c r="Z6" s="219"/>
      <c r="AA6" s="232"/>
      <c r="AB6" s="218"/>
      <c r="AC6" s="218"/>
      <c r="AD6" s="219"/>
      <c r="AE6" s="232"/>
      <c r="AF6" s="218"/>
      <c r="AG6" s="218"/>
      <c r="AH6" s="230"/>
      <c r="AI6" s="37"/>
      <c r="AJ6" s="37"/>
      <c r="AK6" s="37"/>
      <c r="AL6" s="38"/>
      <c r="AM6" s="37"/>
      <c r="AN6" s="37"/>
      <c r="AO6" s="37"/>
      <c r="AP6" s="37"/>
    </row>
    <row r="7" spans="2:42" ht="30" customHeight="1" thickBot="1">
      <c r="B7" s="244"/>
      <c r="C7" s="218"/>
      <c r="D7" s="218"/>
      <c r="E7" s="218"/>
      <c r="F7" s="219"/>
      <c r="G7" s="232"/>
      <c r="H7" s="218"/>
      <c r="I7" s="218"/>
      <c r="J7" s="219"/>
      <c r="K7" s="232"/>
      <c r="L7" s="218"/>
      <c r="M7" s="218"/>
      <c r="N7" s="219"/>
      <c r="O7" s="232"/>
      <c r="P7" s="218"/>
      <c r="Q7" s="218"/>
      <c r="R7" s="219"/>
      <c r="S7" s="232"/>
      <c r="T7" s="218"/>
      <c r="U7" s="218"/>
      <c r="V7" s="219"/>
      <c r="W7" s="232"/>
      <c r="X7" s="218"/>
      <c r="Y7" s="218"/>
      <c r="Z7" s="219"/>
      <c r="AA7" s="232"/>
      <c r="AB7" s="218"/>
      <c r="AC7" s="218"/>
      <c r="AD7" s="219"/>
      <c r="AE7" s="232"/>
      <c r="AF7" s="218"/>
      <c r="AG7" s="218"/>
      <c r="AH7" s="230"/>
      <c r="AI7" s="37"/>
      <c r="AJ7" s="37"/>
      <c r="AK7" s="37"/>
      <c r="AL7" s="38"/>
      <c r="AM7" s="37"/>
      <c r="AN7" s="37"/>
      <c r="AO7" s="37"/>
      <c r="AP7" s="37"/>
    </row>
    <row r="8" spans="2:42" ht="15" customHeight="1" thickBot="1">
      <c r="B8" s="244"/>
      <c r="C8" s="228">
        <v>9</v>
      </c>
      <c r="D8" s="229"/>
      <c r="E8" s="229"/>
      <c r="F8" s="229"/>
      <c r="G8" s="229">
        <v>10</v>
      </c>
      <c r="H8" s="229"/>
      <c r="I8" s="229"/>
      <c r="J8" s="229"/>
      <c r="K8" s="229">
        <v>11</v>
      </c>
      <c r="L8" s="229"/>
      <c r="M8" s="229"/>
      <c r="N8" s="229"/>
      <c r="O8" s="229">
        <v>12</v>
      </c>
      <c r="P8" s="229"/>
      <c r="Q8" s="229"/>
      <c r="R8" s="229"/>
      <c r="S8" s="229">
        <v>13</v>
      </c>
      <c r="T8" s="229"/>
      <c r="U8" s="229"/>
      <c r="V8" s="229"/>
      <c r="W8" s="229">
        <v>14</v>
      </c>
      <c r="X8" s="229"/>
      <c r="Y8" s="229"/>
      <c r="Z8" s="229"/>
      <c r="AA8" s="229">
        <v>15</v>
      </c>
      <c r="AB8" s="229"/>
      <c r="AC8" s="229"/>
      <c r="AD8" s="229"/>
      <c r="AE8" s="229">
        <v>16</v>
      </c>
      <c r="AF8" s="229"/>
      <c r="AG8" s="229"/>
      <c r="AH8" s="231"/>
      <c r="AI8" s="37"/>
      <c r="AJ8" s="37"/>
      <c r="AK8" s="37"/>
      <c r="AL8" s="38"/>
      <c r="AM8" s="37"/>
      <c r="AN8" s="37"/>
      <c r="AO8" s="37"/>
      <c r="AP8" s="37"/>
    </row>
    <row r="9" spans="2:42" ht="30" customHeight="1">
      <c r="B9" s="244"/>
      <c r="C9" s="225"/>
      <c r="D9" s="225"/>
      <c r="E9" s="225"/>
      <c r="F9" s="226"/>
      <c r="G9" s="225"/>
      <c r="H9" s="225"/>
      <c r="I9" s="225"/>
      <c r="J9" s="226"/>
      <c r="K9" s="225"/>
      <c r="L9" s="225"/>
      <c r="M9" s="225"/>
      <c r="N9" s="226"/>
      <c r="O9" s="225"/>
      <c r="P9" s="225"/>
      <c r="Q9" s="225"/>
      <c r="R9" s="226"/>
      <c r="S9" s="225"/>
      <c r="T9" s="225"/>
      <c r="U9" s="225"/>
      <c r="V9" s="226"/>
      <c r="W9" s="225"/>
      <c r="X9" s="225"/>
      <c r="Y9" s="225"/>
      <c r="Z9" s="226"/>
      <c r="AA9" s="225"/>
      <c r="AB9" s="225"/>
      <c r="AC9" s="225"/>
      <c r="AD9" s="226"/>
      <c r="AE9" s="225"/>
      <c r="AF9" s="225"/>
      <c r="AG9" s="225"/>
      <c r="AH9" s="227"/>
      <c r="AI9" s="37"/>
      <c r="AJ9" s="37"/>
      <c r="AK9" s="37"/>
      <c r="AL9" s="38"/>
      <c r="AM9" s="37"/>
      <c r="AN9" s="37"/>
      <c r="AO9" s="37"/>
      <c r="AP9" s="37"/>
    </row>
    <row r="10" spans="2:42" ht="30" customHeight="1">
      <c r="B10" s="244"/>
      <c r="C10" s="218"/>
      <c r="D10" s="218"/>
      <c r="E10" s="218"/>
      <c r="F10" s="219"/>
      <c r="G10" s="218"/>
      <c r="H10" s="218"/>
      <c r="I10" s="218"/>
      <c r="J10" s="219"/>
      <c r="K10" s="218"/>
      <c r="L10" s="218"/>
      <c r="M10" s="218"/>
      <c r="N10" s="219"/>
      <c r="O10" s="218"/>
      <c r="P10" s="218"/>
      <c r="Q10" s="218"/>
      <c r="R10" s="219"/>
      <c r="S10" s="218"/>
      <c r="T10" s="218"/>
      <c r="U10" s="218"/>
      <c r="V10" s="219"/>
      <c r="W10" s="218"/>
      <c r="X10" s="218"/>
      <c r="Y10" s="218"/>
      <c r="Z10" s="219"/>
      <c r="AA10" s="218"/>
      <c r="AB10" s="218"/>
      <c r="AC10" s="218"/>
      <c r="AD10" s="219"/>
      <c r="AE10" s="218"/>
      <c r="AF10" s="218"/>
      <c r="AG10" s="218"/>
      <c r="AH10" s="230"/>
      <c r="AI10" s="37"/>
      <c r="AJ10" s="37"/>
      <c r="AK10" s="37"/>
      <c r="AL10" s="38"/>
      <c r="AM10" s="37"/>
      <c r="AN10" s="37"/>
      <c r="AO10" s="37"/>
      <c r="AP10" s="37"/>
    </row>
    <row r="11" spans="2:42" ht="30" customHeight="1" thickBot="1">
      <c r="B11" s="244"/>
      <c r="C11" s="218"/>
      <c r="D11" s="218"/>
      <c r="E11" s="218"/>
      <c r="F11" s="219"/>
      <c r="G11" s="218"/>
      <c r="H11" s="218"/>
      <c r="I11" s="218"/>
      <c r="J11" s="219"/>
      <c r="K11" s="218"/>
      <c r="L11" s="218"/>
      <c r="M11" s="218"/>
      <c r="N11" s="219"/>
      <c r="O11" s="218"/>
      <c r="P11" s="218"/>
      <c r="Q11" s="218"/>
      <c r="R11" s="219"/>
      <c r="S11" s="218"/>
      <c r="T11" s="218"/>
      <c r="U11" s="218"/>
      <c r="V11" s="219"/>
      <c r="W11" s="218"/>
      <c r="X11" s="218"/>
      <c r="Y11" s="218"/>
      <c r="Z11" s="219"/>
      <c r="AA11" s="218"/>
      <c r="AB11" s="218"/>
      <c r="AC11" s="218"/>
      <c r="AD11" s="219"/>
      <c r="AE11" s="218"/>
      <c r="AF11" s="218"/>
      <c r="AG11" s="218"/>
      <c r="AH11" s="230"/>
      <c r="AI11" s="37"/>
      <c r="AJ11" s="37"/>
      <c r="AK11" s="37"/>
      <c r="AL11" s="38"/>
      <c r="AM11" s="37"/>
      <c r="AN11" s="37"/>
      <c r="AO11" s="37"/>
      <c r="AP11" s="37"/>
    </row>
    <row r="12" spans="2:42" ht="15" customHeight="1" thickBot="1">
      <c r="B12" s="244"/>
      <c r="C12" s="228">
        <v>17</v>
      </c>
      <c r="D12" s="229"/>
      <c r="E12" s="229"/>
      <c r="F12" s="229"/>
      <c r="G12" s="229">
        <v>18</v>
      </c>
      <c r="H12" s="229"/>
      <c r="I12" s="229"/>
      <c r="J12" s="229"/>
      <c r="K12" s="229">
        <v>19</v>
      </c>
      <c r="L12" s="229"/>
      <c r="M12" s="229"/>
      <c r="N12" s="229"/>
      <c r="O12" s="229">
        <v>20</v>
      </c>
      <c r="P12" s="229"/>
      <c r="Q12" s="229"/>
      <c r="R12" s="229"/>
      <c r="S12" s="229">
        <v>21</v>
      </c>
      <c r="T12" s="229"/>
      <c r="U12" s="229"/>
      <c r="V12" s="229"/>
      <c r="W12" s="229">
        <v>22</v>
      </c>
      <c r="X12" s="229"/>
      <c r="Y12" s="229"/>
      <c r="Z12" s="229"/>
      <c r="AA12" s="229">
        <v>23</v>
      </c>
      <c r="AB12" s="229"/>
      <c r="AC12" s="229"/>
      <c r="AD12" s="229"/>
      <c r="AE12" s="229">
        <v>24</v>
      </c>
      <c r="AF12" s="229"/>
      <c r="AG12" s="229"/>
      <c r="AH12" s="231"/>
      <c r="AI12" s="37"/>
      <c r="AJ12" s="37"/>
      <c r="AK12" s="37"/>
      <c r="AL12" s="38"/>
      <c r="AM12" s="37"/>
      <c r="AN12" s="37"/>
      <c r="AO12" s="37"/>
      <c r="AP12" s="37"/>
    </row>
    <row r="13" spans="2:42" ht="30" customHeight="1">
      <c r="B13" s="244"/>
      <c r="C13" s="225"/>
      <c r="D13" s="225"/>
      <c r="E13" s="225"/>
      <c r="F13" s="226"/>
      <c r="G13" s="225"/>
      <c r="H13" s="225"/>
      <c r="I13" s="225"/>
      <c r="J13" s="226"/>
      <c r="K13" s="225"/>
      <c r="L13" s="225"/>
      <c r="M13" s="225"/>
      <c r="N13" s="226"/>
      <c r="O13" s="225"/>
      <c r="P13" s="225"/>
      <c r="Q13" s="225"/>
      <c r="R13" s="226"/>
      <c r="S13" s="225"/>
      <c r="T13" s="225"/>
      <c r="U13" s="225"/>
      <c r="V13" s="226"/>
      <c r="W13" s="225"/>
      <c r="X13" s="225"/>
      <c r="Y13" s="225"/>
      <c r="Z13" s="226"/>
      <c r="AA13" s="225"/>
      <c r="AB13" s="225"/>
      <c r="AC13" s="225"/>
      <c r="AD13" s="226"/>
      <c r="AE13" s="225"/>
      <c r="AF13" s="225"/>
      <c r="AG13" s="225"/>
      <c r="AH13" s="227"/>
      <c r="AI13" s="37"/>
      <c r="AJ13" s="37"/>
      <c r="AK13" s="37"/>
      <c r="AL13" s="38"/>
      <c r="AM13" s="37"/>
      <c r="AN13" s="37"/>
      <c r="AO13" s="37"/>
      <c r="AP13" s="37"/>
    </row>
    <row r="14" spans="2:42" ht="30" customHeight="1">
      <c r="B14" s="244"/>
      <c r="C14" s="218"/>
      <c r="D14" s="218"/>
      <c r="E14" s="218"/>
      <c r="F14" s="219"/>
      <c r="G14" s="218"/>
      <c r="H14" s="218"/>
      <c r="I14" s="218"/>
      <c r="J14" s="219"/>
      <c r="K14" s="218"/>
      <c r="L14" s="218"/>
      <c r="M14" s="218"/>
      <c r="N14" s="219"/>
      <c r="O14" s="218"/>
      <c r="P14" s="218"/>
      <c r="Q14" s="218"/>
      <c r="R14" s="219"/>
      <c r="S14" s="218"/>
      <c r="T14" s="218"/>
      <c r="U14" s="218"/>
      <c r="V14" s="219"/>
      <c r="W14" s="218"/>
      <c r="X14" s="218"/>
      <c r="Y14" s="218"/>
      <c r="Z14" s="219"/>
      <c r="AA14" s="218"/>
      <c r="AB14" s="218"/>
      <c r="AC14" s="218"/>
      <c r="AD14" s="219"/>
      <c r="AE14" s="218"/>
      <c r="AF14" s="218"/>
      <c r="AG14" s="218"/>
      <c r="AH14" s="230"/>
      <c r="AI14" s="37"/>
      <c r="AJ14" s="37"/>
      <c r="AK14" s="37"/>
      <c r="AL14" s="38"/>
      <c r="AM14" s="37"/>
      <c r="AN14" s="37"/>
      <c r="AO14" s="37"/>
      <c r="AP14" s="37"/>
    </row>
    <row r="15" spans="2:34" ht="30" customHeight="1" thickBot="1">
      <c r="B15" s="244"/>
      <c r="C15" s="222"/>
      <c r="D15" s="222"/>
      <c r="E15" s="222"/>
      <c r="F15" s="223"/>
      <c r="G15" s="222"/>
      <c r="H15" s="222"/>
      <c r="I15" s="222"/>
      <c r="J15" s="223"/>
      <c r="K15" s="222"/>
      <c r="L15" s="222"/>
      <c r="M15" s="222"/>
      <c r="N15" s="223"/>
      <c r="O15" s="222"/>
      <c r="P15" s="222"/>
      <c r="Q15" s="222"/>
      <c r="R15" s="223"/>
      <c r="S15" s="222"/>
      <c r="T15" s="222"/>
      <c r="U15" s="222"/>
      <c r="V15" s="223"/>
      <c r="W15" s="222"/>
      <c r="X15" s="222"/>
      <c r="Y15" s="222"/>
      <c r="Z15" s="223"/>
      <c r="AA15" s="222"/>
      <c r="AB15" s="222"/>
      <c r="AC15" s="222"/>
      <c r="AD15" s="223"/>
      <c r="AE15" s="222"/>
      <c r="AF15" s="222"/>
      <c r="AG15" s="222"/>
      <c r="AH15" s="224"/>
    </row>
    <row r="16" spans="2:42" ht="15" customHeight="1" thickBot="1">
      <c r="B16" s="244"/>
      <c r="C16" s="228">
        <v>25</v>
      </c>
      <c r="D16" s="229"/>
      <c r="E16" s="229"/>
      <c r="F16" s="229"/>
      <c r="G16" s="229">
        <v>26</v>
      </c>
      <c r="H16" s="229"/>
      <c r="I16" s="229"/>
      <c r="J16" s="229"/>
      <c r="K16" s="229">
        <v>27</v>
      </c>
      <c r="L16" s="229"/>
      <c r="M16" s="229"/>
      <c r="N16" s="229"/>
      <c r="O16" s="229">
        <v>28</v>
      </c>
      <c r="P16" s="229"/>
      <c r="Q16" s="229"/>
      <c r="R16" s="229"/>
      <c r="S16" s="229">
        <v>29</v>
      </c>
      <c r="T16" s="229"/>
      <c r="U16" s="229"/>
      <c r="V16" s="229"/>
      <c r="W16" s="229">
        <v>30</v>
      </c>
      <c r="X16" s="229"/>
      <c r="Y16" s="229"/>
      <c r="Z16" s="229"/>
      <c r="AA16" s="229">
        <v>31</v>
      </c>
      <c r="AB16" s="229"/>
      <c r="AC16" s="229"/>
      <c r="AD16" s="229"/>
      <c r="AE16" s="229">
        <v>32</v>
      </c>
      <c r="AF16" s="229"/>
      <c r="AG16" s="229"/>
      <c r="AH16" s="231"/>
      <c r="AI16" s="37"/>
      <c r="AJ16" s="37"/>
      <c r="AK16" s="37"/>
      <c r="AL16" s="38"/>
      <c r="AM16" s="37"/>
      <c r="AN16" s="37"/>
      <c r="AO16" s="37"/>
      <c r="AP16" s="37"/>
    </row>
    <row r="17" spans="2:42" ht="30" customHeight="1">
      <c r="B17" s="244"/>
      <c r="C17" s="225"/>
      <c r="D17" s="225"/>
      <c r="E17" s="225"/>
      <c r="F17" s="226"/>
      <c r="G17" s="225"/>
      <c r="H17" s="225"/>
      <c r="I17" s="225"/>
      <c r="J17" s="226"/>
      <c r="K17" s="225"/>
      <c r="L17" s="225"/>
      <c r="M17" s="225"/>
      <c r="N17" s="226"/>
      <c r="O17" s="225"/>
      <c r="P17" s="225"/>
      <c r="Q17" s="225"/>
      <c r="R17" s="226"/>
      <c r="S17" s="225"/>
      <c r="T17" s="225"/>
      <c r="U17" s="225"/>
      <c r="V17" s="226"/>
      <c r="W17" s="225"/>
      <c r="X17" s="225"/>
      <c r="Y17" s="225"/>
      <c r="Z17" s="226"/>
      <c r="AA17" s="225"/>
      <c r="AB17" s="225"/>
      <c r="AC17" s="225"/>
      <c r="AD17" s="226"/>
      <c r="AE17" s="225"/>
      <c r="AF17" s="225"/>
      <c r="AG17" s="225"/>
      <c r="AH17" s="227"/>
      <c r="AI17" s="37"/>
      <c r="AJ17" s="37"/>
      <c r="AK17" s="37"/>
      <c r="AL17" s="38"/>
      <c r="AM17" s="37"/>
      <c r="AN17" s="37"/>
      <c r="AO17" s="37"/>
      <c r="AP17" s="37"/>
    </row>
    <row r="18" spans="2:42" ht="30" customHeight="1">
      <c r="B18" s="244"/>
      <c r="C18" s="218"/>
      <c r="D18" s="218"/>
      <c r="E18" s="218"/>
      <c r="F18" s="219"/>
      <c r="G18" s="218"/>
      <c r="H18" s="218"/>
      <c r="I18" s="218"/>
      <c r="J18" s="219"/>
      <c r="K18" s="218"/>
      <c r="L18" s="218"/>
      <c r="M18" s="218"/>
      <c r="N18" s="219"/>
      <c r="O18" s="218"/>
      <c r="P18" s="218"/>
      <c r="Q18" s="218"/>
      <c r="R18" s="219"/>
      <c r="S18" s="218"/>
      <c r="T18" s="218"/>
      <c r="U18" s="218"/>
      <c r="V18" s="219"/>
      <c r="W18" s="218"/>
      <c r="X18" s="218"/>
      <c r="Y18" s="218"/>
      <c r="Z18" s="219"/>
      <c r="AA18" s="218"/>
      <c r="AB18" s="218"/>
      <c r="AC18" s="218"/>
      <c r="AD18" s="219"/>
      <c r="AE18" s="218"/>
      <c r="AF18" s="218"/>
      <c r="AG18" s="218"/>
      <c r="AH18" s="230"/>
      <c r="AI18" s="37"/>
      <c r="AJ18" s="37"/>
      <c r="AK18" s="37"/>
      <c r="AL18" s="38"/>
      <c r="AM18" s="37"/>
      <c r="AN18" s="37"/>
      <c r="AO18" s="37"/>
      <c r="AP18" s="37"/>
    </row>
    <row r="19" spans="2:34" ht="30" customHeight="1" thickBot="1">
      <c r="B19" s="245"/>
      <c r="C19" s="222"/>
      <c r="D19" s="222"/>
      <c r="E19" s="222"/>
      <c r="F19" s="223"/>
      <c r="G19" s="222"/>
      <c r="H19" s="222"/>
      <c r="I19" s="222"/>
      <c r="J19" s="223"/>
      <c r="K19" s="222"/>
      <c r="L19" s="222"/>
      <c r="M19" s="222"/>
      <c r="N19" s="223"/>
      <c r="O19" s="222"/>
      <c r="P19" s="222"/>
      <c r="Q19" s="222"/>
      <c r="R19" s="223"/>
      <c r="S19" s="222"/>
      <c r="T19" s="222"/>
      <c r="U19" s="222"/>
      <c r="V19" s="223"/>
      <c r="W19" s="222"/>
      <c r="X19" s="222"/>
      <c r="Y19" s="222"/>
      <c r="Z19" s="223"/>
      <c r="AA19" s="222"/>
      <c r="AB19" s="222"/>
      <c r="AC19" s="222"/>
      <c r="AD19" s="223"/>
      <c r="AE19" s="222"/>
      <c r="AF19" s="222"/>
      <c r="AG19" s="222"/>
      <c r="AH19" s="224"/>
    </row>
    <row r="20" ht="15" customHeight="1"/>
  </sheetData>
  <sheetProtection password="CC3D" sheet="1" objects="1" scenarios="1"/>
  <mergeCells count="137">
    <mergeCell ref="S18:V18"/>
    <mergeCell ref="W18:Z18"/>
    <mergeCell ref="AA18:AD18"/>
    <mergeCell ref="C18:F18"/>
    <mergeCell ref="G18:J18"/>
    <mergeCell ref="K18:N18"/>
    <mergeCell ref="O18:R18"/>
    <mergeCell ref="C16:F16"/>
    <mergeCell ref="G16:J16"/>
    <mergeCell ref="C10:F10"/>
    <mergeCell ref="C11:F11"/>
    <mergeCell ref="G11:J11"/>
    <mergeCell ref="C15:F15"/>
    <mergeCell ref="G15:J15"/>
    <mergeCell ref="C13:F13"/>
    <mergeCell ref="G13:J13"/>
    <mergeCell ref="C14:F14"/>
    <mergeCell ref="AE19:AH19"/>
    <mergeCell ref="C19:F19"/>
    <mergeCell ref="G19:J19"/>
    <mergeCell ref="K19:N19"/>
    <mergeCell ref="O19:R19"/>
    <mergeCell ref="W19:Z19"/>
    <mergeCell ref="AA19:AD19"/>
    <mergeCell ref="S19:V19"/>
    <mergeCell ref="AE17:AH17"/>
    <mergeCell ref="K16:N16"/>
    <mergeCell ref="O16:R16"/>
    <mergeCell ref="S16:V16"/>
    <mergeCell ref="W16:Z16"/>
    <mergeCell ref="S17:V17"/>
    <mergeCell ref="W17:Z17"/>
    <mergeCell ref="K17:N17"/>
    <mergeCell ref="O17:R17"/>
    <mergeCell ref="AE9:AH9"/>
    <mergeCell ref="AA10:AD10"/>
    <mergeCell ref="AE10:AH10"/>
    <mergeCell ref="K10:N10"/>
    <mergeCell ref="AA16:AD16"/>
    <mergeCell ref="AE16:AH16"/>
    <mergeCell ref="K12:N12"/>
    <mergeCell ref="O12:R12"/>
    <mergeCell ref="S12:V12"/>
    <mergeCell ref="W12:Z12"/>
    <mergeCell ref="O5:R5"/>
    <mergeCell ref="S5:V5"/>
    <mergeCell ref="AE18:AH18"/>
    <mergeCell ref="AA17:AD17"/>
    <mergeCell ref="G6:J6"/>
    <mergeCell ref="O7:R7"/>
    <mergeCell ref="AE7:AH7"/>
    <mergeCell ref="AE8:AH8"/>
    <mergeCell ref="K11:N11"/>
    <mergeCell ref="W9:Z9"/>
    <mergeCell ref="C17:F17"/>
    <mergeCell ref="G17:J17"/>
    <mergeCell ref="AD2:AE2"/>
    <mergeCell ref="G5:J5"/>
    <mergeCell ref="K5:N5"/>
    <mergeCell ref="W6:Z6"/>
    <mergeCell ref="W4:Z4"/>
    <mergeCell ref="AA4:AD4"/>
    <mergeCell ref="AE4:AH4"/>
    <mergeCell ref="S4:V4"/>
    <mergeCell ref="O6:R6"/>
    <mergeCell ref="S6:V6"/>
    <mergeCell ref="C5:F5"/>
    <mergeCell ref="I2:N2"/>
    <mergeCell ref="O2:P2"/>
    <mergeCell ref="Q2:V2"/>
    <mergeCell ref="B2:C2"/>
    <mergeCell ref="D2:F2"/>
    <mergeCell ref="G2:H2"/>
    <mergeCell ref="B5:B19"/>
    <mergeCell ref="C4:F4"/>
    <mergeCell ref="G4:J4"/>
    <mergeCell ref="K4:N4"/>
    <mergeCell ref="O4:R4"/>
    <mergeCell ref="C6:F6"/>
    <mergeCell ref="S9:V9"/>
    <mergeCell ref="O9:R9"/>
    <mergeCell ref="S7:V7"/>
    <mergeCell ref="C7:F7"/>
    <mergeCell ref="G7:J7"/>
    <mergeCell ref="C8:F8"/>
    <mergeCell ref="G8:J8"/>
    <mergeCell ref="K8:N8"/>
    <mergeCell ref="O8:R8"/>
    <mergeCell ref="AE5:AH5"/>
    <mergeCell ref="AA6:AD6"/>
    <mergeCell ref="AE6:AH6"/>
    <mergeCell ref="W5:Z5"/>
    <mergeCell ref="AA5:AD5"/>
    <mergeCell ref="K6:N6"/>
    <mergeCell ref="AA7:AD7"/>
    <mergeCell ref="AA11:AD11"/>
    <mergeCell ref="S8:V8"/>
    <mergeCell ref="W8:Z8"/>
    <mergeCell ref="AA8:AD8"/>
    <mergeCell ref="AA9:AD9"/>
    <mergeCell ref="W11:Z11"/>
    <mergeCell ref="S10:V10"/>
    <mergeCell ref="W10:Z10"/>
    <mergeCell ref="W7:Z7"/>
    <mergeCell ref="K7:N7"/>
    <mergeCell ref="K15:N15"/>
    <mergeCell ref="O15:R15"/>
    <mergeCell ref="K13:N13"/>
    <mergeCell ref="O13:R13"/>
    <mergeCell ref="K14:N14"/>
    <mergeCell ref="O14:R14"/>
    <mergeCell ref="O11:R11"/>
    <mergeCell ref="O10:R10"/>
    <mergeCell ref="AE14:AH14"/>
    <mergeCell ref="S13:V13"/>
    <mergeCell ref="W13:Z13"/>
    <mergeCell ref="AE11:AH11"/>
    <mergeCell ref="AA12:AD12"/>
    <mergeCell ref="AE12:AH12"/>
    <mergeCell ref="AA14:AD14"/>
    <mergeCell ref="S11:V11"/>
    <mergeCell ref="C9:F9"/>
    <mergeCell ref="G9:J9"/>
    <mergeCell ref="C12:F12"/>
    <mergeCell ref="G12:J12"/>
    <mergeCell ref="G10:J10"/>
    <mergeCell ref="K9:N9"/>
    <mergeCell ref="G14:J14"/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CN25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H24" sqref="H2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$B$46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$C$46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83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'‘１０月'!B46</f>
        <v>0</v>
      </c>
      <c r="C13" s="151">
        <f>'‘１０月'!C46</f>
        <v>0</v>
      </c>
      <c r="D13" s="151">
        <f>'‘１０月'!D46</f>
        <v>0</v>
      </c>
      <c r="E13" s="151">
        <f>'‘１０月'!E46</f>
        <v>0</v>
      </c>
      <c r="F13" s="151">
        <f>'‘１０月'!F47</f>
      </c>
      <c r="G13" s="151">
        <f>'‘１０月'!G47</f>
      </c>
      <c r="H13" s="34"/>
      <c r="I13" s="176"/>
      <c r="J13" s="193">
        <f>'‘１０月'!J46</f>
        <v>0</v>
      </c>
      <c r="K13" s="171">
        <f>'‘１０月'!K46</f>
        <v>0</v>
      </c>
      <c r="L13" s="194">
        <f>'‘１０月'!L46</f>
        <v>0</v>
      </c>
      <c r="M13" s="193">
        <f>'‘１０月'!M46</f>
        <v>0</v>
      </c>
      <c r="N13" s="171">
        <f>'‘１０月'!N46</f>
        <v>0</v>
      </c>
      <c r="O13" s="194">
        <f>'‘１０月'!O46</f>
        <v>0</v>
      </c>
      <c r="P13" s="193">
        <f>'‘１０月'!P46</f>
        <v>0</v>
      </c>
      <c r="Q13" s="171">
        <f>'‘１０月'!Q46</f>
        <v>0</v>
      </c>
      <c r="R13" s="194">
        <f>'‘１０月'!R46</f>
        <v>0</v>
      </c>
      <c r="S13" s="193">
        <f>'‘１０月'!S46</f>
        <v>0</v>
      </c>
      <c r="T13" s="171">
        <f>'‘１０月'!T46</f>
        <v>0</v>
      </c>
      <c r="U13" s="194">
        <f>'‘１０月'!U46</f>
        <v>0</v>
      </c>
      <c r="V13" s="193">
        <f>'‘１０月'!V46</f>
        <v>0</v>
      </c>
      <c r="W13" s="172">
        <f>'‘１０月'!W46</f>
        <v>0</v>
      </c>
      <c r="X13" s="200">
        <f>'‘１０月'!X46</f>
        <v>0</v>
      </c>
      <c r="Y13" s="202">
        <f>'‘１０月'!Y46</f>
        <v>0</v>
      </c>
      <c r="Z13" s="172">
        <f>'‘１０月'!Z46</f>
        <v>0</v>
      </c>
      <c r="AA13" s="200">
        <f>'‘１０月'!AA46</f>
        <v>0</v>
      </c>
      <c r="AB13" s="202">
        <f>'‘１０月'!AB46</f>
        <v>0</v>
      </c>
      <c r="AC13" s="172">
        <f>'‘１０月'!AC46</f>
        <v>0</v>
      </c>
      <c r="AD13" s="200">
        <f>'‘１０月'!AD46</f>
        <v>0</v>
      </c>
      <c r="AE13" s="202">
        <f>'‘１０月'!AE46</f>
        <v>0</v>
      </c>
      <c r="AF13" s="172">
        <f>'‘１０月'!AF46</f>
        <v>0</v>
      </c>
      <c r="AG13" s="200">
        <f>'‘１０月'!AG46</f>
        <v>0</v>
      </c>
      <c r="AH13" s="202">
        <f>'‘１０月'!AH46</f>
        <v>0</v>
      </c>
      <c r="AI13" s="172">
        <f>'‘１０月'!AI46</f>
        <v>0</v>
      </c>
      <c r="AJ13" s="200">
        <f>'‘１０月'!AJ46</f>
        <v>0</v>
      </c>
      <c r="AK13" s="202">
        <f>'‘１０月'!AK46</f>
        <v>0</v>
      </c>
      <c r="AL13" s="172">
        <f>'‘１０月'!AL46</f>
        <v>0</v>
      </c>
      <c r="AM13" s="200">
        <f>'‘１０月'!AM46</f>
        <v>0</v>
      </c>
      <c r="AN13" s="202">
        <f>'‘１０月'!AN46</f>
        <v>0</v>
      </c>
      <c r="AO13" s="172">
        <f>'‘１０月'!AO46</f>
        <v>0</v>
      </c>
      <c r="AP13" s="200">
        <f>'‘１０月'!AP46</f>
        <v>0</v>
      </c>
      <c r="AQ13" s="202">
        <f>'‘１０月'!AQ46</f>
        <v>0</v>
      </c>
      <c r="AR13" s="172">
        <f>'‘１０月'!AR46</f>
        <v>0</v>
      </c>
      <c r="AS13" s="216">
        <f>'‘１０月'!AS46</f>
        <v>0</v>
      </c>
      <c r="AT13" s="202">
        <f>'‘１０月'!AT46</f>
        <v>0</v>
      </c>
      <c r="AU13" s="172">
        <f>'‘１０月'!AU46</f>
        <v>0</v>
      </c>
      <c r="AV13" s="200">
        <f>'‘１０月'!AV46</f>
        <v>0</v>
      </c>
      <c r="AW13" s="202">
        <f>'‘１０月'!AW46</f>
        <v>0</v>
      </c>
      <c r="AX13" s="172">
        <f>'‘１０月'!AX46</f>
        <v>0</v>
      </c>
      <c r="AY13" s="200">
        <f>'‘１０月'!AY46</f>
        <v>0</v>
      </c>
      <c r="AZ13" s="202">
        <f>'‘１０月'!AZ46</f>
        <v>0</v>
      </c>
      <c r="BA13" s="172">
        <f>'‘１０月'!BA46</f>
        <v>0</v>
      </c>
      <c r="BB13" s="200">
        <f>'‘１０月'!BB46</f>
        <v>0</v>
      </c>
      <c r="BC13" s="202">
        <f>'‘１０月'!BC46</f>
        <v>0</v>
      </c>
      <c r="BD13" s="172">
        <f>'‘１０月'!BD46</f>
        <v>0</v>
      </c>
      <c r="BE13" s="200">
        <f>'‘１０月'!BE46</f>
        <v>0</v>
      </c>
      <c r="BF13" s="202">
        <f>'‘１０月'!BF46</f>
        <v>0</v>
      </c>
      <c r="BG13" s="172">
        <f>'‘１０月'!BG46</f>
        <v>0</v>
      </c>
      <c r="BH13" s="200">
        <f>'‘１０月'!BH46</f>
        <v>0</v>
      </c>
      <c r="BI13" s="202">
        <f>'‘１０月'!BI46</f>
        <v>0</v>
      </c>
      <c r="BJ13" s="172">
        <f>'‘１０月'!BJ46</f>
        <v>0</v>
      </c>
      <c r="BK13" s="200">
        <f>'‘１０月'!BK46</f>
        <v>0</v>
      </c>
      <c r="BL13" s="202">
        <f>'‘１０月'!BL46</f>
        <v>0</v>
      </c>
      <c r="BM13" s="172">
        <f>'‘１０月'!BM46</f>
        <v>0</v>
      </c>
      <c r="BN13" s="200">
        <f>'‘１０月'!BN46</f>
        <v>0</v>
      </c>
      <c r="BO13" s="202">
        <f>'‘１０月'!BO46</f>
        <v>0</v>
      </c>
      <c r="BP13" s="172">
        <f>'‘１０月'!BP46</f>
        <v>0</v>
      </c>
      <c r="BQ13" s="200">
        <f>'‘１０月'!BQ46</f>
        <v>0</v>
      </c>
      <c r="BR13" s="202">
        <f>'‘１０月'!BR46</f>
        <v>0</v>
      </c>
      <c r="BS13" s="172">
        <f>'‘１０月'!BS46</f>
        <v>0</v>
      </c>
      <c r="BT13" s="200">
        <f>'‘１０月'!BT46</f>
        <v>0</v>
      </c>
      <c r="BU13" s="202">
        <f>'‘１０月'!BU46</f>
        <v>0</v>
      </c>
      <c r="BV13" s="172">
        <f>'‘１０月'!BV46</f>
        <v>0</v>
      </c>
      <c r="BW13" s="200">
        <f>'‘１０月'!BW46</f>
        <v>0</v>
      </c>
      <c r="BX13" s="202">
        <f>'‘１０月'!BX46</f>
        <v>0</v>
      </c>
      <c r="BY13" s="172">
        <f>'‘１０月'!BY46</f>
        <v>0</v>
      </c>
      <c r="BZ13" s="200">
        <f>'‘１０月'!BZ46</f>
        <v>0</v>
      </c>
      <c r="CA13" s="202">
        <f>'‘１０月'!CA46</f>
        <v>0</v>
      </c>
      <c r="CB13" s="172">
        <f>'‘１０月'!CB46</f>
        <v>0</v>
      </c>
      <c r="CC13" s="200">
        <f>'‘１０月'!CC46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39387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39388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39389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39390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39391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39392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39393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39394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39395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39396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39397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39398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39399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39400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39401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39402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39403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39404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39405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39406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39407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39408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39409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39410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39411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39412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39413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39414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39415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39416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73">
        <f>IF(F43="","",F43+B44-D44)</f>
      </c>
      <c r="G44" s="173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'‘１０月'!J48+J47</f>
        <v>0</v>
      </c>
      <c r="K48" s="15"/>
      <c r="L48" s="16"/>
      <c r="M48" s="169">
        <f>'‘１０月'!M48+M47</f>
        <v>0</v>
      </c>
      <c r="N48" s="15"/>
      <c r="O48" s="16"/>
      <c r="P48" s="169">
        <f>'‘１０月'!P48+P47</f>
        <v>0</v>
      </c>
      <c r="Q48" s="15"/>
      <c r="R48" s="16"/>
      <c r="S48" s="169">
        <f>'‘１０月'!S48+S47</f>
        <v>0</v>
      </c>
      <c r="T48" s="15"/>
      <c r="U48" s="16"/>
      <c r="V48" s="169">
        <f>'‘１０月'!V48+V47</f>
        <v>0</v>
      </c>
      <c r="W48" s="15"/>
      <c r="X48" s="16"/>
      <c r="Y48" s="169">
        <f>'‘１０月'!Y48+Y47</f>
        <v>0</v>
      </c>
      <c r="Z48" s="15"/>
      <c r="AA48" s="16"/>
      <c r="AB48" s="169">
        <f>'‘１０月'!AB48+AB47</f>
        <v>0</v>
      </c>
      <c r="AC48" s="15"/>
      <c r="AD48" s="16"/>
      <c r="AE48" s="169">
        <f>'‘１０月'!AE48+AE47</f>
        <v>0</v>
      </c>
      <c r="AF48" s="15"/>
      <c r="AG48" s="16"/>
      <c r="AH48" s="169">
        <f>'‘１０月'!AH48+AH47</f>
        <v>0</v>
      </c>
      <c r="AI48" s="15"/>
      <c r="AJ48" s="16"/>
      <c r="AK48" s="169">
        <f>'‘１０月'!AK48+AK47</f>
        <v>0</v>
      </c>
      <c r="AL48" s="15"/>
      <c r="AM48" s="16"/>
      <c r="AN48" s="169">
        <f>'‘１０月'!AN48+AN47</f>
        <v>0</v>
      </c>
      <c r="AO48" s="15"/>
      <c r="AP48" s="16"/>
      <c r="AQ48" s="203">
        <f>'‘１０月'!AQ48+AQ47</f>
        <v>0</v>
      </c>
      <c r="AR48" s="204"/>
      <c r="AS48" s="214"/>
      <c r="AT48" s="169">
        <f>'‘１０月'!AT48+AT47</f>
        <v>0</v>
      </c>
      <c r="AU48" s="15"/>
      <c r="AV48" s="16"/>
      <c r="AW48" s="169">
        <f>'‘１０月'!AW48+AW47</f>
        <v>0</v>
      </c>
      <c r="AX48" s="15"/>
      <c r="AY48" s="16"/>
      <c r="AZ48" s="169">
        <f>'‘１０月'!AZ48+AZ47</f>
        <v>0</v>
      </c>
      <c r="BA48" s="15"/>
      <c r="BB48" s="16"/>
      <c r="BC48" s="169">
        <f>'‘１０月'!BC48+BC47</f>
        <v>0</v>
      </c>
      <c r="BD48" s="15"/>
      <c r="BE48" s="16"/>
      <c r="BF48" s="169">
        <f>'‘１０月'!BF48+BF47</f>
        <v>0</v>
      </c>
      <c r="BG48" s="15"/>
      <c r="BH48" s="16"/>
      <c r="BI48" s="169">
        <f>'‘１０月'!BI48+BI47</f>
        <v>0</v>
      </c>
      <c r="BJ48" s="15"/>
      <c r="BK48" s="16"/>
      <c r="BL48" s="169">
        <f>'‘１０月'!BL48+BL47</f>
        <v>0</v>
      </c>
      <c r="BM48" s="15"/>
      <c r="BN48" s="16"/>
      <c r="BO48" s="169">
        <f>'‘１０月'!BO48+BO47</f>
        <v>0</v>
      </c>
      <c r="BP48" s="15"/>
      <c r="BQ48" s="16"/>
      <c r="BR48" s="169">
        <f>'‘１０月'!BR48+BR47</f>
        <v>0</v>
      </c>
      <c r="BS48" s="15"/>
      <c r="BT48" s="16"/>
      <c r="BU48" s="169">
        <f>'‘１０月'!BU48+BU47</f>
        <v>0</v>
      </c>
      <c r="BV48" s="15"/>
      <c r="BW48" s="16"/>
      <c r="BX48" s="169">
        <f>'‘１０月'!BX48+BX47</f>
        <v>0</v>
      </c>
      <c r="BY48" s="15"/>
      <c r="BZ48" s="16"/>
      <c r="CA48" s="169">
        <f>'‘１０月'!CA48+CA47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zoomScale="55" zoomScaleNormal="55" zoomScaleSheetLayoutView="50" zoomScalePageLayoutView="0" workbookViewId="0" topLeftCell="A1">
      <selection activeCell="AJ118" sqref="AJ118:AK119"/>
    </sheetView>
  </sheetViews>
  <sheetFormatPr defaultColWidth="9.00390625" defaultRowHeight="30" customHeight="1"/>
  <cols>
    <col min="1" max="1" width="4.75390625" style="59" bestFit="1" customWidth="1"/>
    <col min="2" max="2" width="10.50390625" style="59" bestFit="1" customWidth="1"/>
    <col min="3" max="3" width="9.50390625" style="59" bestFit="1" customWidth="1"/>
    <col min="4" max="4" width="3.125" style="59" customWidth="1"/>
    <col min="5" max="5" width="4.125" style="59" bestFit="1" customWidth="1"/>
    <col min="6" max="7" width="5.25390625" style="59" customWidth="1"/>
    <col min="8" max="8" width="6.625" style="59" customWidth="1"/>
    <col min="9" max="9" width="6.75390625" style="59" bestFit="1" customWidth="1"/>
    <col min="10" max="11" width="5.25390625" style="59" customWidth="1"/>
    <col min="12" max="12" width="6.625" style="59" customWidth="1"/>
    <col min="13" max="13" width="6.75390625" style="59" bestFit="1" customWidth="1"/>
    <col min="14" max="15" width="5.375" style="59" customWidth="1"/>
    <col min="16" max="16" width="6.625" style="59" customWidth="1"/>
    <col min="17" max="19" width="5.375" style="59" customWidth="1"/>
    <col min="20" max="20" width="6.625" style="59" customWidth="1"/>
    <col min="21" max="21" width="5.25390625" style="59" customWidth="1"/>
    <col min="22" max="23" width="5.375" style="59" customWidth="1"/>
    <col min="24" max="24" width="6.625" style="59" customWidth="1"/>
    <col min="25" max="27" width="5.375" style="59" customWidth="1"/>
    <col min="28" max="28" width="6.625" style="59" customWidth="1"/>
    <col min="29" max="31" width="5.375" style="59" customWidth="1"/>
    <col min="32" max="32" width="6.625" style="59" customWidth="1"/>
    <col min="33" max="35" width="5.375" style="59" customWidth="1"/>
    <col min="36" max="36" width="6.625" style="59" customWidth="1"/>
    <col min="37" max="37" width="5.375" style="59" customWidth="1"/>
    <col min="38" max="38" width="9.875" style="59" customWidth="1"/>
    <col min="39" max="39" width="8.875" style="59" customWidth="1"/>
    <col min="40" max="40" width="0.6171875" style="59" customWidth="1"/>
    <col min="41" max="41" width="8.875" style="59" customWidth="1"/>
    <col min="42" max="42" width="7.875" style="59" customWidth="1"/>
    <col min="43" max="43" width="5.375" style="59" bestFit="1" customWidth="1"/>
    <col min="44" max="44" width="6.125" style="59" bestFit="1" customWidth="1"/>
    <col min="45" max="45" width="9.375" style="143" bestFit="1" customWidth="1"/>
    <col min="46" max="46" width="9.125" style="143" bestFit="1" customWidth="1"/>
    <col min="47" max="48" width="9.00390625" style="59" customWidth="1"/>
    <col min="49" max="49" width="4.375" style="59" bestFit="1" customWidth="1"/>
    <col min="50" max="16384" width="9.00390625" style="59" customWidth="1"/>
  </cols>
  <sheetData>
    <row r="1" ht="6.75" customHeight="1" thickBot="1"/>
    <row r="2" spans="1:46" s="46" customFormat="1" ht="30" customHeight="1" thickBot="1">
      <c r="A2" s="297" t="str">
        <f>'免税使用者情報・保有機械情報入力'!B2</f>
        <v>整理番号</v>
      </c>
      <c r="B2" s="292"/>
      <c r="C2" s="298">
        <f>'免税使用者情報・保有機械情報入力'!$D$2</f>
        <v>0</v>
      </c>
      <c r="D2" s="298"/>
      <c r="E2" s="298"/>
      <c r="F2" s="292" t="str">
        <f>'免税使用者情報・保有機械情報入力'!G2</f>
        <v>住所</v>
      </c>
      <c r="G2" s="292"/>
      <c r="H2" s="292">
        <f>'免税使用者情報・保有機械情報入力'!$I$2</f>
        <v>0</v>
      </c>
      <c r="I2" s="292"/>
      <c r="J2" s="292"/>
      <c r="K2" s="292"/>
      <c r="L2" s="292"/>
      <c r="M2" s="292"/>
      <c r="N2" s="292" t="str">
        <f>'免税使用者情報・保有機械情報入力'!O2</f>
        <v>名前</v>
      </c>
      <c r="O2" s="292"/>
      <c r="P2" s="294">
        <f>'免税使用者情報・保有機械情報入力'!$Q$2</f>
        <v>0</v>
      </c>
      <c r="Q2" s="294"/>
      <c r="R2" s="294"/>
      <c r="S2" s="294"/>
      <c r="T2" s="294"/>
      <c r="U2" s="295"/>
      <c r="V2" s="44"/>
      <c r="W2" s="266" t="str">
        <f>'免税使用者情報・保有機械情報入力'!X2</f>
        <v>2022年度交付数量</v>
      </c>
      <c r="X2" s="267"/>
      <c r="Y2" s="267"/>
      <c r="Z2" s="267"/>
      <c r="AA2" s="267"/>
      <c r="AB2" s="267"/>
      <c r="AC2" s="287">
        <f>'免税使用者情報・保有機械情報入力'!AD2</f>
        <v>0</v>
      </c>
      <c r="AD2" s="287"/>
      <c r="AE2" s="45" t="str">
        <f>'免税使用者情報・保有機械情報入力'!AF2</f>
        <v>㍑</v>
      </c>
      <c r="AS2" s="144"/>
      <c r="AT2" s="144"/>
    </row>
    <row r="3" spans="45:46" s="46" customFormat="1" ht="30" customHeight="1" thickBot="1">
      <c r="AS3" s="144"/>
      <c r="AT3" s="144"/>
    </row>
    <row r="4" spans="1:54" s="46" customFormat="1" ht="20.25" customHeight="1" thickBot="1">
      <c r="A4" s="47"/>
      <c r="F4" s="281">
        <f>'免税使用者情報・保有機械情報入力'!C4</f>
        <v>1</v>
      </c>
      <c r="G4" s="282"/>
      <c r="H4" s="282"/>
      <c r="I4" s="283"/>
      <c r="J4" s="281">
        <f>'免税使用者情報・保有機械情報入力'!G4</f>
        <v>2</v>
      </c>
      <c r="K4" s="282"/>
      <c r="L4" s="282"/>
      <c r="M4" s="283"/>
      <c r="N4" s="281">
        <f>'免税使用者情報・保有機械情報入力'!K4</f>
        <v>3</v>
      </c>
      <c r="O4" s="282"/>
      <c r="P4" s="282"/>
      <c r="Q4" s="283"/>
      <c r="R4" s="293">
        <f>'免税使用者情報・保有機械情報入力'!O4</f>
        <v>4</v>
      </c>
      <c r="S4" s="282"/>
      <c r="T4" s="282"/>
      <c r="U4" s="296"/>
      <c r="V4" s="281">
        <f>'免税使用者情報・保有機械情報入力'!S4</f>
        <v>5</v>
      </c>
      <c r="W4" s="282"/>
      <c r="X4" s="282"/>
      <c r="Y4" s="283"/>
      <c r="Z4" s="293">
        <f>'免税使用者情報・保有機械情報入力'!W4</f>
        <v>6</v>
      </c>
      <c r="AA4" s="282"/>
      <c r="AB4" s="282"/>
      <c r="AC4" s="296"/>
      <c r="AD4" s="281">
        <f>'免税使用者情報・保有機械情報入力'!AA4</f>
        <v>7</v>
      </c>
      <c r="AE4" s="282"/>
      <c r="AF4" s="282"/>
      <c r="AG4" s="283"/>
      <c r="AH4" s="293">
        <f>'免税使用者情報・保有機械情報入力'!AE4</f>
        <v>8</v>
      </c>
      <c r="AI4" s="282"/>
      <c r="AJ4" s="282"/>
      <c r="AK4" s="283"/>
      <c r="AL4" s="47"/>
      <c r="AM4" s="47"/>
      <c r="AN4" s="47"/>
      <c r="AO4" s="47"/>
      <c r="AP4" s="47"/>
      <c r="AQ4" s="47"/>
      <c r="AR4" s="47"/>
      <c r="AS4" s="145"/>
      <c r="AT4" s="145"/>
      <c r="AU4" s="47"/>
      <c r="AV4" s="47"/>
      <c r="AW4" s="47"/>
      <c r="AX4" s="47"/>
      <c r="AY4" s="47"/>
      <c r="AZ4" s="47"/>
      <c r="BA4" s="47"/>
      <c r="BB4" s="47"/>
    </row>
    <row r="5" spans="1:46" s="46" customFormat="1" ht="30" customHeight="1" thickBot="1">
      <c r="A5" s="48" t="s">
        <v>86</v>
      </c>
      <c r="B5" s="299">
        <v>1</v>
      </c>
      <c r="C5" s="300"/>
      <c r="D5" s="47"/>
      <c r="E5" s="304" t="s">
        <v>20</v>
      </c>
      <c r="F5" s="288">
        <f>'免税使用者情報・保有機械情報入力'!C5</f>
        <v>0</v>
      </c>
      <c r="G5" s="270"/>
      <c r="H5" s="270"/>
      <c r="I5" s="271"/>
      <c r="J5" s="301">
        <f>'免税使用者情報・保有機械情報入力'!G5</f>
        <v>0</v>
      </c>
      <c r="K5" s="302"/>
      <c r="L5" s="302"/>
      <c r="M5" s="303"/>
      <c r="N5" s="301">
        <f>'免税使用者情報・保有機械情報入力'!K5</f>
        <v>0</v>
      </c>
      <c r="O5" s="302"/>
      <c r="P5" s="302"/>
      <c r="Q5" s="303"/>
      <c r="R5" s="270">
        <f>'免税使用者情報・保有機械情報入力'!O5</f>
        <v>0</v>
      </c>
      <c r="S5" s="270"/>
      <c r="T5" s="270"/>
      <c r="U5" s="270"/>
      <c r="V5" s="288">
        <f>'免税使用者情報・保有機械情報入力'!S5</f>
        <v>0</v>
      </c>
      <c r="W5" s="270"/>
      <c r="X5" s="270"/>
      <c r="Y5" s="271"/>
      <c r="Z5" s="270">
        <f>'免税使用者情報・保有機械情報入力'!W5</f>
        <v>0</v>
      </c>
      <c r="AA5" s="270"/>
      <c r="AB5" s="270"/>
      <c r="AC5" s="270"/>
      <c r="AD5" s="288">
        <f>'免税使用者情報・保有機械情報入力'!AA5</f>
        <v>0</v>
      </c>
      <c r="AE5" s="270"/>
      <c r="AF5" s="270"/>
      <c r="AG5" s="271"/>
      <c r="AH5" s="270">
        <f>'免税使用者情報・保有機械情報入力'!AE5</f>
        <v>0</v>
      </c>
      <c r="AI5" s="270"/>
      <c r="AJ5" s="270"/>
      <c r="AK5" s="271"/>
      <c r="AM5" s="149" t="s">
        <v>92</v>
      </c>
      <c r="AS5" s="144"/>
      <c r="AT5" s="144"/>
    </row>
    <row r="6" spans="1:46" s="46" customFormat="1" ht="30" customHeight="1">
      <c r="A6" s="47"/>
      <c r="B6" s="47"/>
      <c r="C6" s="47"/>
      <c r="D6" s="47"/>
      <c r="E6" s="305"/>
      <c r="F6" s="284">
        <f>'免税使用者情報・保有機械情報入力'!C6</f>
        <v>0</v>
      </c>
      <c r="G6" s="285"/>
      <c r="H6" s="285"/>
      <c r="I6" s="286"/>
      <c r="J6" s="306">
        <f>'免税使用者情報・保有機械情報入力'!G6</f>
        <v>0</v>
      </c>
      <c r="K6" s="307"/>
      <c r="L6" s="307"/>
      <c r="M6" s="308"/>
      <c r="N6" s="306">
        <f>'免税使用者情報・保有機械情報入力'!K6</f>
        <v>0</v>
      </c>
      <c r="O6" s="307"/>
      <c r="P6" s="307"/>
      <c r="Q6" s="308"/>
      <c r="R6" s="285">
        <f>'免税使用者情報・保有機械情報入力'!O6</f>
        <v>0</v>
      </c>
      <c r="S6" s="285"/>
      <c r="T6" s="285"/>
      <c r="U6" s="285"/>
      <c r="V6" s="284">
        <f>'免税使用者情報・保有機械情報入力'!S6</f>
        <v>0</v>
      </c>
      <c r="W6" s="285"/>
      <c r="X6" s="285"/>
      <c r="Y6" s="286"/>
      <c r="Z6" s="285">
        <f>'免税使用者情報・保有機械情報入力'!W6</f>
        <v>0</v>
      </c>
      <c r="AA6" s="285"/>
      <c r="AB6" s="285"/>
      <c r="AC6" s="285"/>
      <c r="AD6" s="284">
        <f>'免税使用者情報・保有機械情報入力'!AA6</f>
        <v>0</v>
      </c>
      <c r="AE6" s="285"/>
      <c r="AF6" s="285"/>
      <c r="AG6" s="286"/>
      <c r="AH6" s="285">
        <f>'免税使用者情報・保有機械情報入力'!AE6</f>
        <v>0</v>
      </c>
      <c r="AI6" s="285"/>
      <c r="AJ6" s="285"/>
      <c r="AK6" s="286"/>
      <c r="AS6" s="144"/>
      <c r="AT6" s="144"/>
    </row>
    <row r="7" spans="1:46" s="46" customFormat="1" ht="30" customHeight="1" thickBot="1">
      <c r="A7" s="47"/>
      <c r="B7" s="47"/>
      <c r="E7" s="305"/>
      <c r="F7" s="284">
        <f>'免税使用者情報・保有機械情報入力'!C7</f>
        <v>0</v>
      </c>
      <c r="G7" s="285"/>
      <c r="H7" s="285"/>
      <c r="I7" s="286"/>
      <c r="J7" s="306">
        <f>'免税使用者情報・保有機械情報入力'!G7</f>
        <v>0</v>
      </c>
      <c r="K7" s="307"/>
      <c r="L7" s="307"/>
      <c r="M7" s="308"/>
      <c r="N7" s="306">
        <f>'免税使用者情報・保有機械情報入力'!K7</f>
        <v>0</v>
      </c>
      <c r="O7" s="307"/>
      <c r="P7" s="307"/>
      <c r="Q7" s="308"/>
      <c r="R7" s="285">
        <f>'免税使用者情報・保有機械情報入力'!O7</f>
        <v>0</v>
      </c>
      <c r="S7" s="285"/>
      <c r="T7" s="285"/>
      <c r="U7" s="285"/>
      <c r="V7" s="284">
        <f>'免税使用者情報・保有機械情報入力'!S7</f>
        <v>0</v>
      </c>
      <c r="W7" s="285"/>
      <c r="X7" s="285"/>
      <c r="Y7" s="286"/>
      <c r="Z7" s="285">
        <f>'免税使用者情報・保有機械情報入力'!W7</f>
        <v>0</v>
      </c>
      <c r="AA7" s="285"/>
      <c r="AB7" s="285"/>
      <c r="AC7" s="285"/>
      <c r="AD7" s="284">
        <f>'免税使用者情報・保有機械情報入力'!AA7</f>
        <v>0</v>
      </c>
      <c r="AE7" s="285"/>
      <c r="AF7" s="285"/>
      <c r="AG7" s="286"/>
      <c r="AH7" s="285">
        <f>'免税使用者情報・保有機械情報入力'!AE7</f>
        <v>0</v>
      </c>
      <c r="AI7" s="285"/>
      <c r="AJ7" s="285"/>
      <c r="AK7" s="286"/>
      <c r="AS7" s="144"/>
      <c r="AT7" s="144"/>
    </row>
    <row r="8" spans="1:46" s="46" customFormat="1" ht="18" customHeight="1">
      <c r="A8" s="314" t="s">
        <v>21</v>
      </c>
      <c r="B8" s="315"/>
      <c r="C8" s="315"/>
      <c r="D8" s="49"/>
      <c r="E8" s="126"/>
      <c r="F8" s="263">
        <f>'免税使用者情報・保有機械情報入力'!C6</f>
        <v>0</v>
      </c>
      <c r="G8" s="264"/>
      <c r="H8" s="264"/>
      <c r="I8" s="265"/>
      <c r="J8" s="263">
        <f>'免税使用者情報・保有機械情報入力'!G6</f>
        <v>0</v>
      </c>
      <c r="K8" s="264"/>
      <c r="L8" s="264"/>
      <c r="M8" s="265"/>
      <c r="N8" s="263">
        <f>'免税使用者情報・保有機械情報入力'!K6</f>
        <v>0</v>
      </c>
      <c r="O8" s="264"/>
      <c r="P8" s="264"/>
      <c r="Q8" s="265"/>
      <c r="R8" s="264">
        <f>'免税使用者情報・保有機械情報入力'!O6</f>
        <v>0</v>
      </c>
      <c r="S8" s="264"/>
      <c r="T8" s="264"/>
      <c r="U8" s="264"/>
      <c r="V8" s="263">
        <f>'免税使用者情報・保有機械情報入力'!S6</f>
        <v>0</v>
      </c>
      <c r="W8" s="264"/>
      <c r="X8" s="264"/>
      <c r="Y8" s="265"/>
      <c r="Z8" s="264">
        <f>'免税使用者情報・保有機械情報入力'!W6</f>
        <v>0</v>
      </c>
      <c r="AA8" s="264"/>
      <c r="AB8" s="264"/>
      <c r="AC8" s="264"/>
      <c r="AD8" s="263">
        <f>'免税使用者情報・保有機械情報入力'!AA6</f>
        <v>0</v>
      </c>
      <c r="AE8" s="264"/>
      <c r="AF8" s="264"/>
      <c r="AG8" s="265"/>
      <c r="AH8" s="264">
        <f>'免税使用者情報・保有機械情報入力'!AE6</f>
        <v>0</v>
      </c>
      <c r="AI8" s="264"/>
      <c r="AJ8" s="264"/>
      <c r="AK8" s="265"/>
      <c r="AL8" s="50"/>
      <c r="AM8" s="50"/>
      <c r="AS8" s="144"/>
      <c r="AT8" s="144"/>
    </row>
    <row r="9" spans="1:46" s="46" customFormat="1" ht="18" customHeight="1" thickBot="1">
      <c r="A9" s="51"/>
      <c r="B9" s="52" t="s">
        <v>0</v>
      </c>
      <c r="C9" s="53" t="s">
        <v>1</v>
      </c>
      <c r="D9" s="316" t="s">
        <v>6</v>
      </c>
      <c r="E9" s="317"/>
      <c r="F9" s="309">
        <f>'免税使用者情報・保有機械情報入力'!C5</f>
        <v>0</v>
      </c>
      <c r="G9" s="322"/>
      <c r="H9" s="322"/>
      <c r="I9" s="323"/>
      <c r="J9" s="309">
        <f>'免税使用者情報・保有機械情報入力'!G5</f>
        <v>0</v>
      </c>
      <c r="K9" s="289"/>
      <c r="L9" s="289"/>
      <c r="M9" s="324"/>
      <c r="N9" s="309">
        <f>'免税使用者情報・保有機械情報入力'!K5</f>
        <v>0</v>
      </c>
      <c r="O9" s="290"/>
      <c r="P9" s="290"/>
      <c r="Q9" s="291"/>
      <c r="R9" s="289">
        <f>'免税使用者情報・保有機械情報入力'!O5</f>
        <v>0</v>
      </c>
      <c r="S9" s="290"/>
      <c r="T9" s="290"/>
      <c r="U9" s="290"/>
      <c r="V9" s="309">
        <f>'免税使用者情報・保有機械情報入力'!S5</f>
        <v>0</v>
      </c>
      <c r="W9" s="290"/>
      <c r="X9" s="290"/>
      <c r="Y9" s="291"/>
      <c r="Z9" s="289">
        <f>'免税使用者情報・保有機械情報入力'!W5</f>
        <v>0</v>
      </c>
      <c r="AA9" s="290"/>
      <c r="AB9" s="290"/>
      <c r="AC9" s="290"/>
      <c r="AD9" s="309">
        <f>'免税使用者情報・保有機械情報入力'!AA5</f>
        <v>0</v>
      </c>
      <c r="AE9" s="290"/>
      <c r="AF9" s="290"/>
      <c r="AG9" s="291"/>
      <c r="AH9" s="289">
        <f>'免税使用者情報・保有機械情報入力'!AE5</f>
        <v>0</v>
      </c>
      <c r="AI9" s="290"/>
      <c r="AJ9" s="290"/>
      <c r="AK9" s="291"/>
      <c r="AS9" s="144"/>
      <c r="AT9" s="144"/>
    </row>
    <row r="10" spans="1:46" s="46" customFormat="1" ht="18" customHeight="1">
      <c r="A10" s="318" t="s">
        <v>91</v>
      </c>
      <c r="B10" s="320">
        <f>'‘４月'!F13</f>
        <v>0</v>
      </c>
      <c r="C10" s="320">
        <f>'‘４月'!G13</f>
        <v>0</v>
      </c>
      <c r="D10" s="316"/>
      <c r="E10" s="317"/>
      <c r="F10" s="255" t="s">
        <v>3</v>
      </c>
      <c r="G10" s="277" t="s">
        <v>4</v>
      </c>
      <c r="H10" s="279" t="s">
        <v>7</v>
      </c>
      <c r="I10" s="247" t="s">
        <v>8</v>
      </c>
      <c r="J10" s="255" t="s">
        <v>3</v>
      </c>
      <c r="K10" s="253" t="s">
        <v>4</v>
      </c>
      <c r="L10" s="257" t="s">
        <v>7</v>
      </c>
      <c r="M10" s="247" t="s">
        <v>8</v>
      </c>
      <c r="N10" s="255" t="s">
        <v>3</v>
      </c>
      <c r="O10" s="253" t="s">
        <v>4</v>
      </c>
      <c r="P10" s="257" t="s">
        <v>7</v>
      </c>
      <c r="Q10" s="247" t="s">
        <v>8</v>
      </c>
      <c r="R10" s="253" t="s">
        <v>3</v>
      </c>
      <c r="S10" s="253" t="s">
        <v>4</v>
      </c>
      <c r="T10" s="257" t="s">
        <v>7</v>
      </c>
      <c r="U10" s="312" t="s">
        <v>8</v>
      </c>
      <c r="V10" s="255" t="s">
        <v>3</v>
      </c>
      <c r="W10" s="253" t="s">
        <v>4</v>
      </c>
      <c r="X10" s="257" t="s">
        <v>7</v>
      </c>
      <c r="Y10" s="247" t="s">
        <v>8</v>
      </c>
      <c r="Z10" s="253" t="s">
        <v>3</v>
      </c>
      <c r="AA10" s="253" t="s">
        <v>4</v>
      </c>
      <c r="AB10" s="257" t="s">
        <v>7</v>
      </c>
      <c r="AC10" s="312" t="s">
        <v>8</v>
      </c>
      <c r="AD10" s="255" t="s">
        <v>3</v>
      </c>
      <c r="AE10" s="253" t="s">
        <v>4</v>
      </c>
      <c r="AF10" s="257" t="s">
        <v>7</v>
      </c>
      <c r="AG10" s="247" t="s">
        <v>8</v>
      </c>
      <c r="AH10" s="253" t="s">
        <v>3</v>
      </c>
      <c r="AI10" s="253" t="s">
        <v>4</v>
      </c>
      <c r="AJ10" s="257" t="s">
        <v>7</v>
      </c>
      <c r="AK10" s="247" t="s">
        <v>8</v>
      </c>
      <c r="AS10" s="145"/>
      <c r="AT10" s="144"/>
    </row>
    <row r="11" spans="1:46" s="46" customFormat="1" ht="18" customHeight="1" thickBot="1">
      <c r="A11" s="319"/>
      <c r="B11" s="321"/>
      <c r="C11" s="321"/>
      <c r="D11" s="54"/>
      <c r="E11" s="127"/>
      <c r="F11" s="256"/>
      <c r="G11" s="278"/>
      <c r="H11" s="280"/>
      <c r="I11" s="248"/>
      <c r="J11" s="256"/>
      <c r="K11" s="254"/>
      <c r="L11" s="258"/>
      <c r="M11" s="248"/>
      <c r="N11" s="256"/>
      <c r="O11" s="254"/>
      <c r="P11" s="258"/>
      <c r="Q11" s="248"/>
      <c r="R11" s="254"/>
      <c r="S11" s="254"/>
      <c r="T11" s="258"/>
      <c r="U11" s="313"/>
      <c r="V11" s="256"/>
      <c r="W11" s="254"/>
      <c r="X11" s="258"/>
      <c r="Y11" s="248"/>
      <c r="Z11" s="254"/>
      <c r="AA11" s="254"/>
      <c r="AB11" s="258"/>
      <c r="AC11" s="313"/>
      <c r="AD11" s="256"/>
      <c r="AE11" s="254"/>
      <c r="AF11" s="258"/>
      <c r="AG11" s="248"/>
      <c r="AH11" s="254"/>
      <c r="AI11" s="254"/>
      <c r="AJ11" s="258"/>
      <c r="AK11" s="248"/>
      <c r="AS11" s="145"/>
      <c r="AT11" s="144"/>
    </row>
    <row r="12" spans="1:46" ht="30" customHeight="1">
      <c r="A12" s="55"/>
      <c r="B12" s="56">
        <f>'‘４月'!B45</f>
        <v>0</v>
      </c>
      <c r="C12" s="56">
        <f>'‘４月'!C45</f>
        <v>0</v>
      </c>
      <c r="D12" s="327" t="s">
        <v>13</v>
      </c>
      <c r="E12" s="328"/>
      <c r="F12" s="57">
        <f>'‘４月'!$J$47</f>
        <v>0</v>
      </c>
      <c r="G12" s="43">
        <f>'‘４月'!$J$45</f>
        <v>0</v>
      </c>
      <c r="H12" s="43">
        <f>'‘４月'!$K$45</f>
        <v>0</v>
      </c>
      <c r="I12" s="58">
        <f>'‘４月'!$L$45</f>
        <v>0</v>
      </c>
      <c r="J12" s="57">
        <f>'‘４月'!$M$47</f>
        <v>0</v>
      </c>
      <c r="K12" s="43">
        <f>'‘４月'!$M$45</f>
        <v>0</v>
      </c>
      <c r="L12" s="43">
        <f>'‘４月'!$N$45</f>
        <v>0</v>
      </c>
      <c r="M12" s="58">
        <f>'‘４月'!$O$45</f>
        <v>0</v>
      </c>
      <c r="N12" s="57">
        <f>'‘４月'!$P$47</f>
        <v>0</v>
      </c>
      <c r="O12" s="43">
        <f>'‘４月'!$P$45</f>
        <v>0</v>
      </c>
      <c r="P12" s="43">
        <f>'‘４月'!$Q$45</f>
        <v>0</v>
      </c>
      <c r="Q12" s="58">
        <f>'‘４月'!$R$45</f>
        <v>0</v>
      </c>
      <c r="R12" s="130">
        <f>'‘４月'!$S$47</f>
        <v>0</v>
      </c>
      <c r="S12" s="43">
        <f>'‘４月'!$S$45</f>
        <v>0</v>
      </c>
      <c r="T12" s="43">
        <f>'‘４月'!$T$45</f>
        <v>0</v>
      </c>
      <c r="U12" s="135">
        <f>'‘４月'!$U$45</f>
        <v>0</v>
      </c>
      <c r="V12" s="57">
        <f>'‘４月'!$V$47</f>
        <v>0</v>
      </c>
      <c r="W12" s="43">
        <f>'‘４月'!$V$45</f>
        <v>0</v>
      </c>
      <c r="X12" s="43">
        <f>'‘４月'!$W$45</f>
        <v>0</v>
      </c>
      <c r="Y12" s="58">
        <f>'‘４月'!$X$45</f>
        <v>0</v>
      </c>
      <c r="Z12" s="130">
        <f>'‘４月'!$Y$47</f>
        <v>0</v>
      </c>
      <c r="AA12" s="43">
        <f>'‘４月'!$Y$45</f>
        <v>0</v>
      </c>
      <c r="AB12" s="43">
        <f>'‘４月'!$Z$45</f>
        <v>0</v>
      </c>
      <c r="AC12" s="135">
        <f>'‘４月'!$AA$45</f>
        <v>0</v>
      </c>
      <c r="AD12" s="57">
        <f>'‘４月'!$AB$47</f>
        <v>0</v>
      </c>
      <c r="AE12" s="43">
        <f>'‘４月'!$AB$45</f>
        <v>0</v>
      </c>
      <c r="AF12" s="43">
        <f>'‘４月'!$AC$45</f>
        <v>0</v>
      </c>
      <c r="AG12" s="58">
        <f>'‘４月'!$AD$45</f>
        <v>0</v>
      </c>
      <c r="AH12" s="130">
        <f>'‘４月'!$AE$47</f>
        <v>0</v>
      </c>
      <c r="AI12" s="43">
        <f>'‘４月'!$AE$45</f>
        <v>0</v>
      </c>
      <c r="AJ12" s="43">
        <f>'‘４月'!$AF$45</f>
        <v>0</v>
      </c>
      <c r="AK12" s="58">
        <f>'‘４月'!$AG$45</f>
        <v>0</v>
      </c>
      <c r="AS12" s="146">
        <f>H12+L12+P12+T12+X12+AF12+AJ12+AB12</f>
        <v>0</v>
      </c>
      <c r="AT12" s="146">
        <f>I12+M12+Q12+U12+Y12+AG12+AC12+AK12</f>
        <v>0</v>
      </c>
    </row>
    <row r="13" spans="1:46" ht="30" customHeight="1">
      <c r="A13" s="60"/>
      <c r="B13" s="61">
        <f>IF(B12="",0,B12)</f>
        <v>0</v>
      </c>
      <c r="C13" s="61">
        <f>IF(C12="",0,C12)</f>
        <v>0</v>
      </c>
      <c r="D13" s="329" t="s">
        <v>9</v>
      </c>
      <c r="E13" s="331"/>
      <c r="F13" s="62">
        <f aca="true" t="shared" si="0" ref="F13:M13">IF(F12="",0,F12)</f>
        <v>0</v>
      </c>
      <c r="G13" s="63">
        <f t="shared" si="0"/>
        <v>0</v>
      </c>
      <c r="H13" s="63">
        <f t="shared" si="0"/>
        <v>0</v>
      </c>
      <c r="I13" s="64">
        <f t="shared" si="0"/>
        <v>0</v>
      </c>
      <c r="J13" s="62">
        <f t="shared" si="0"/>
        <v>0</v>
      </c>
      <c r="K13" s="63">
        <f t="shared" si="0"/>
        <v>0</v>
      </c>
      <c r="L13" s="63">
        <f t="shared" si="0"/>
        <v>0</v>
      </c>
      <c r="M13" s="64">
        <f t="shared" si="0"/>
        <v>0</v>
      </c>
      <c r="N13" s="65">
        <f aca="true" t="shared" si="1" ref="N13:AK13">IF(N12="",0,N12)</f>
        <v>0</v>
      </c>
      <c r="O13" s="66">
        <f t="shared" si="1"/>
        <v>0</v>
      </c>
      <c r="P13" s="67">
        <f t="shared" si="1"/>
        <v>0</v>
      </c>
      <c r="Q13" s="68">
        <f t="shared" si="1"/>
        <v>0</v>
      </c>
      <c r="R13" s="133">
        <f t="shared" si="1"/>
        <v>0</v>
      </c>
      <c r="S13" s="66">
        <f t="shared" si="1"/>
        <v>0</v>
      </c>
      <c r="T13" s="67">
        <f t="shared" si="1"/>
        <v>0</v>
      </c>
      <c r="U13" s="67">
        <f t="shared" si="1"/>
        <v>0</v>
      </c>
      <c r="V13" s="65">
        <f t="shared" si="1"/>
        <v>0</v>
      </c>
      <c r="W13" s="66">
        <f t="shared" si="1"/>
        <v>0</v>
      </c>
      <c r="X13" s="67">
        <f t="shared" si="1"/>
        <v>0</v>
      </c>
      <c r="Y13" s="68">
        <f t="shared" si="1"/>
        <v>0</v>
      </c>
      <c r="Z13" s="133">
        <f t="shared" si="1"/>
        <v>0</v>
      </c>
      <c r="AA13" s="66">
        <f t="shared" si="1"/>
        <v>0</v>
      </c>
      <c r="AB13" s="67">
        <f t="shared" si="1"/>
        <v>0</v>
      </c>
      <c r="AC13" s="67">
        <f t="shared" si="1"/>
        <v>0</v>
      </c>
      <c r="AD13" s="65">
        <f t="shared" si="1"/>
        <v>0</v>
      </c>
      <c r="AE13" s="66">
        <f t="shared" si="1"/>
        <v>0</v>
      </c>
      <c r="AF13" s="67">
        <f t="shared" si="1"/>
        <v>0</v>
      </c>
      <c r="AG13" s="68">
        <f t="shared" si="1"/>
        <v>0</v>
      </c>
      <c r="AH13" s="133">
        <f t="shared" si="1"/>
        <v>0</v>
      </c>
      <c r="AI13" s="66">
        <f t="shared" si="1"/>
        <v>0</v>
      </c>
      <c r="AJ13" s="67">
        <f t="shared" si="1"/>
        <v>0</v>
      </c>
      <c r="AK13" s="68">
        <f t="shared" si="1"/>
        <v>0</v>
      </c>
      <c r="AS13" s="146">
        <f aca="true" t="shared" si="2" ref="AS13:AS27">H13+L13+P13+T13+X13+AF13+AJ13+AB13</f>
        <v>0</v>
      </c>
      <c r="AT13" s="146">
        <f aca="true" t="shared" si="3" ref="AT13:AT27">I13+M13+Q13+U13+Y13+AG13+AC13+AK13</f>
        <v>0</v>
      </c>
    </row>
    <row r="14" spans="1:46" ht="30" customHeight="1">
      <c r="A14" s="69"/>
      <c r="B14" s="70">
        <f>'‘５月'!B45</f>
        <v>0</v>
      </c>
      <c r="C14" s="71">
        <f>'‘５月'!C45</f>
        <v>0</v>
      </c>
      <c r="D14" s="325" t="s">
        <v>14</v>
      </c>
      <c r="E14" s="326"/>
      <c r="F14" s="72">
        <f>'‘５月'!$J$47</f>
        <v>0</v>
      </c>
      <c r="G14" s="73">
        <f>'‘５月'!$J$45</f>
        <v>0</v>
      </c>
      <c r="H14" s="73">
        <f>'‘５月'!$K$45</f>
        <v>0</v>
      </c>
      <c r="I14" s="74">
        <f>'‘５月'!$L$45</f>
        <v>0</v>
      </c>
      <c r="J14" s="72">
        <f>'‘５月'!$M$47</f>
        <v>0</v>
      </c>
      <c r="K14" s="73">
        <f>'‘５月'!$M$45</f>
        <v>0</v>
      </c>
      <c r="L14" s="73">
        <f>'‘５月'!$N$45</f>
        <v>0</v>
      </c>
      <c r="M14" s="74">
        <f>'‘５月'!$O$45</f>
        <v>0</v>
      </c>
      <c r="N14" s="72">
        <f>'‘５月'!$P$47</f>
        <v>0</v>
      </c>
      <c r="O14" s="73">
        <f>'‘５月'!$P$45</f>
        <v>0</v>
      </c>
      <c r="P14" s="73">
        <f>'‘５月'!$Q$45</f>
        <v>0</v>
      </c>
      <c r="Q14" s="74">
        <f>'‘５月'!$R$45</f>
        <v>0</v>
      </c>
      <c r="R14" s="131">
        <f>'‘５月'!$S$47</f>
        <v>0</v>
      </c>
      <c r="S14" s="73">
        <f>'‘５月'!$S$45</f>
        <v>0</v>
      </c>
      <c r="T14" s="73">
        <f>'‘５月'!$T$45</f>
        <v>0</v>
      </c>
      <c r="U14" s="136">
        <f>'‘５月'!$U$45</f>
        <v>0</v>
      </c>
      <c r="V14" s="72">
        <f>'‘５月'!$V$47</f>
        <v>0</v>
      </c>
      <c r="W14" s="73">
        <f>'‘５月'!$V$45</f>
        <v>0</v>
      </c>
      <c r="X14" s="73">
        <f>'‘５月'!$W$45</f>
        <v>0</v>
      </c>
      <c r="Y14" s="74">
        <f>'‘５月'!$X$45</f>
        <v>0</v>
      </c>
      <c r="Z14" s="131">
        <f>'‘５月'!$Y$47</f>
        <v>0</v>
      </c>
      <c r="AA14" s="73">
        <f>'‘５月'!$Y$45</f>
        <v>0</v>
      </c>
      <c r="AB14" s="73">
        <f>'‘５月'!$Z$45</f>
        <v>0</v>
      </c>
      <c r="AC14" s="136">
        <f>'‘５月'!$AA$45</f>
        <v>0</v>
      </c>
      <c r="AD14" s="72">
        <f>'‘５月'!$AB$47</f>
        <v>0</v>
      </c>
      <c r="AE14" s="73">
        <f>'‘５月'!$AB$45</f>
        <v>0</v>
      </c>
      <c r="AF14" s="73">
        <f>'‘５月'!$AC$45</f>
        <v>0</v>
      </c>
      <c r="AG14" s="74">
        <f>'‘５月'!$AD$45</f>
        <v>0</v>
      </c>
      <c r="AH14" s="131">
        <f>'‘５月'!$AE$47</f>
        <v>0</v>
      </c>
      <c r="AI14" s="73">
        <f>'‘５月'!$AE$45</f>
        <v>0</v>
      </c>
      <c r="AJ14" s="73">
        <f>'‘５月'!$AF$45</f>
        <v>0</v>
      </c>
      <c r="AK14" s="74">
        <f>'‘５月'!$AG$45</f>
        <v>0</v>
      </c>
      <c r="AS14" s="146">
        <f t="shared" si="2"/>
        <v>0</v>
      </c>
      <c r="AT14" s="146">
        <f t="shared" si="3"/>
        <v>0</v>
      </c>
    </row>
    <row r="15" spans="1:46" ht="30" customHeight="1">
      <c r="A15" s="69"/>
      <c r="B15" s="75">
        <f>B13+B14</f>
        <v>0</v>
      </c>
      <c r="C15" s="76">
        <f>C13+C14</f>
        <v>0</v>
      </c>
      <c r="D15" s="329" t="s">
        <v>9</v>
      </c>
      <c r="E15" s="330"/>
      <c r="F15" s="62">
        <f aca="true" t="shared" si="4" ref="F15:M15">F13+F14</f>
        <v>0</v>
      </c>
      <c r="G15" s="63">
        <f t="shared" si="4"/>
        <v>0</v>
      </c>
      <c r="H15" s="63">
        <f t="shared" si="4"/>
        <v>0</v>
      </c>
      <c r="I15" s="64">
        <f t="shared" si="4"/>
        <v>0</v>
      </c>
      <c r="J15" s="62">
        <f t="shared" si="4"/>
        <v>0</v>
      </c>
      <c r="K15" s="63">
        <f t="shared" si="4"/>
        <v>0</v>
      </c>
      <c r="L15" s="63">
        <f t="shared" si="4"/>
        <v>0</v>
      </c>
      <c r="M15" s="64">
        <f t="shared" si="4"/>
        <v>0</v>
      </c>
      <c r="N15" s="65">
        <f aca="true" t="shared" si="5" ref="N15:AK15">N13+N14</f>
        <v>0</v>
      </c>
      <c r="O15" s="66">
        <f t="shared" si="5"/>
        <v>0</v>
      </c>
      <c r="P15" s="66">
        <f t="shared" si="5"/>
        <v>0</v>
      </c>
      <c r="Q15" s="68">
        <f t="shared" si="5"/>
        <v>0</v>
      </c>
      <c r="R15" s="133">
        <f t="shared" si="5"/>
        <v>0</v>
      </c>
      <c r="S15" s="66">
        <f t="shared" si="5"/>
        <v>0</v>
      </c>
      <c r="T15" s="66">
        <f t="shared" si="5"/>
        <v>0</v>
      </c>
      <c r="U15" s="67">
        <f t="shared" si="5"/>
        <v>0</v>
      </c>
      <c r="V15" s="65">
        <f t="shared" si="5"/>
        <v>0</v>
      </c>
      <c r="W15" s="66">
        <f t="shared" si="5"/>
        <v>0</v>
      </c>
      <c r="X15" s="66">
        <f t="shared" si="5"/>
        <v>0</v>
      </c>
      <c r="Y15" s="68">
        <f t="shared" si="5"/>
        <v>0</v>
      </c>
      <c r="Z15" s="133">
        <f t="shared" si="5"/>
        <v>0</v>
      </c>
      <c r="AA15" s="66">
        <f t="shared" si="5"/>
        <v>0</v>
      </c>
      <c r="AB15" s="66">
        <f t="shared" si="5"/>
        <v>0</v>
      </c>
      <c r="AC15" s="67">
        <f t="shared" si="5"/>
        <v>0</v>
      </c>
      <c r="AD15" s="65">
        <f t="shared" si="5"/>
        <v>0</v>
      </c>
      <c r="AE15" s="66">
        <f t="shared" si="5"/>
        <v>0</v>
      </c>
      <c r="AF15" s="66">
        <f t="shared" si="5"/>
        <v>0</v>
      </c>
      <c r="AG15" s="68">
        <f t="shared" si="5"/>
        <v>0</v>
      </c>
      <c r="AH15" s="133">
        <f t="shared" si="5"/>
        <v>0</v>
      </c>
      <c r="AI15" s="66">
        <f t="shared" si="5"/>
        <v>0</v>
      </c>
      <c r="AJ15" s="66">
        <f t="shared" si="5"/>
        <v>0</v>
      </c>
      <c r="AK15" s="68">
        <f t="shared" si="5"/>
        <v>0</v>
      </c>
      <c r="AS15" s="146">
        <f t="shared" si="2"/>
        <v>0</v>
      </c>
      <c r="AT15" s="146">
        <f t="shared" si="3"/>
        <v>0</v>
      </c>
    </row>
    <row r="16" spans="1:46" ht="30" customHeight="1">
      <c r="A16" s="69"/>
      <c r="B16" s="70">
        <f>'‘６月'!B45</f>
        <v>0</v>
      </c>
      <c r="C16" s="71">
        <f>'‘６月'!C45</f>
        <v>0</v>
      </c>
      <c r="D16" s="325" t="s">
        <v>15</v>
      </c>
      <c r="E16" s="326"/>
      <c r="F16" s="72">
        <f>'‘６月'!$J$47</f>
        <v>0</v>
      </c>
      <c r="G16" s="73">
        <f>'‘６月'!$J$45</f>
        <v>0</v>
      </c>
      <c r="H16" s="73">
        <f>'‘６月'!$K$45</f>
        <v>0</v>
      </c>
      <c r="I16" s="74">
        <f>'‘６月'!$L$45</f>
        <v>0</v>
      </c>
      <c r="J16" s="72">
        <f>'‘６月'!$M$47</f>
        <v>0</v>
      </c>
      <c r="K16" s="73">
        <f>'‘６月'!$M$45</f>
        <v>0</v>
      </c>
      <c r="L16" s="73">
        <f>'‘６月'!$N$45</f>
        <v>0</v>
      </c>
      <c r="M16" s="74">
        <f>'‘６月'!$O$45</f>
        <v>0</v>
      </c>
      <c r="N16" s="72">
        <f>'‘６月'!$P$47</f>
        <v>0</v>
      </c>
      <c r="O16" s="73">
        <f>'‘６月'!$P$45</f>
        <v>0</v>
      </c>
      <c r="P16" s="73">
        <f>'‘６月'!$Q$45</f>
        <v>0</v>
      </c>
      <c r="Q16" s="74">
        <f>'‘６月'!$R$45</f>
        <v>0</v>
      </c>
      <c r="R16" s="131">
        <f>'‘６月'!$S$47</f>
        <v>0</v>
      </c>
      <c r="S16" s="73">
        <f>'‘６月'!$S$45</f>
        <v>0</v>
      </c>
      <c r="T16" s="73">
        <f>'‘６月'!$T$45</f>
        <v>0</v>
      </c>
      <c r="U16" s="136">
        <f>'‘６月'!$U$45</f>
        <v>0</v>
      </c>
      <c r="V16" s="72">
        <f>'‘６月'!$V$47</f>
        <v>0</v>
      </c>
      <c r="W16" s="73">
        <f>'‘６月'!$V$45</f>
        <v>0</v>
      </c>
      <c r="X16" s="73">
        <f>'‘６月'!$W$45</f>
        <v>0</v>
      </c>
      <c r="Y16" s="74">
        <f>'‘６月'!$X$45</f>
        <v>0</v>
      </c>
      <c r="Z16" s="131">
        <f>'‘６月'!$Y$47</f>
        <v>0</v>
      </c>
      <c r="AA16" s="73">
        <f>'‘６月'!$Y$45</f>
        <v>0</v>
      </c>
      <c r="AB16" s="73">
        <f>'‘６月'!$Z$45</f>
        <v>0</v>
      </c>
      <c r="AC16" s="136">
        <f>'‘６月'!$AA$45</f>
        <v>0</v>
      </c>
      <c r="AD16" s="72">
        <f>'‘６月'!$AB$47</f>
        <v>0</v>
      </c>
      <c r="AE16" s="73">
        <f>'‘６月'!$AB$45</f>
        <v>0</v>
      </c>
      <c r="AF16" s="73">
        <f>'‘６月'!$AC$45</f>
        <v>0</v>
      </c>
      <c r="AG16" s="74">
        <f>'‘６月'!$AD$45</f>
        <v>0</v>
      </c>
      <c r="AH16" s="131">
        <f>'‘６月'!$AE$47</f>
        <v>0</v>
      </c>
      <c r="AI16" s="73">
        <f>'‘６月'!$AE$45</f>
        <v>0</v>
      </c>
      <c r="AJ16" s="73">
        <f>'‘６月'!$AF$45</f>
        <v>0</v>
      </c>
      <c r="AK16" s="74">
        <f>'‘６月'!$AG$45</f>
        <v>0</v>
      </c>
      <c r="AS16" s="146">
        <f t="shared" si="2"/>
        <v>0</v>
      </c>
      <c r="AT16" s="146">
        <f t="shared" si="3"/>
        <v>0</v>
      </c>
    </row>
    <row r="17" spans="1:46" ht="30" customHeight="1">
      <c r="A17" s="69"/>
      <c r="B17" s="75">
        <f>B15+B16</f>
        <v>0</v>
      </c>
      <c r="C17" s="76">
        <f>C15+C16</f>
        <v>0</v>
      </c>
      <c r="D17" s="329" t="s">
        <v>9</v>
      </c>
      <c r="E17" s="330"/>
      <c r="F17" s="62">
        <f aca="true" t="shared" si="6" ref="F17:M17">F15+F16</f>
        <v>0</v>
      </c>
      <c r="G17" s="63">
        <f t="shared" si="6"/>
        <v>0</v>
      </c>
      <c r="H17" s="63">
        <f t="shared" si="6"/>
        <v>0</v>
      </c>
      <c r="I17" s="64">
        <f t="shared" si="6"/>
        <v>0</v>
      </c>
      <c r="J17" s="62">
        <f t="shared" si="6"/>
        <v>0</v>
      </c>
      <c r="K17" s="63">
        <f t="shared" si="6"/>
        <v>0</v>
      </c>
      <c r="L17" s="63">
        <f t="shared" si="6"/>
        <v>0</v>
      </c>
      <c r="M17" s="64">
        <f t="shared" si="6"/>
        <v>0</v>
      </c>
      <c r="N17" s="65">
        <f aca="true" t="shared" si="7" ref="N17:AK17">N15+N16</f>
        <v>0</v>
      </c>
      <c r="O17" s="66">
        <f t="shared" si="7"/>
        <v>0</v>
      </c>
      <c r="P17" s="66">
        <f t="shared" si="7"/>
        <v>0</v>
      </c>
      <c r="Q17" s="68">
        <f t="shared" si="7"/>
        <v>0</v>
      </c>
      <c r="R17" s="133">
        <f t="shared" si="7"/>
        <v>0</v>
      </c>
      <c r="S17" s="66">
        <f t="shared" si="7"/>
        <v>0</v>
      </c>
      <c r="T17" s="66">
        <f t="shared" si="7"/>
        <v>0</v>
      </c>
      <c r="U17" s="67">
        <f t="shared" si="7"/>
        <v>0</v>
      </c>
      <c r="V17" s="65">
        <f t="shared" si="7"/>
        <v>0</v>
      </c>
      <c r="W17" s="66">
        <f t="shared" si="7"/>
        <v>0</v>
      </c>
      <c r="X17" s="66">
        <f t="shared" si="7"/>
        <v>0</v>
      </c>
      <c r="Y17" s="68">
        <f t="shared" si="7"/>
        <v>0</v>
      </c>
      <c r="Z17" s="133">
        <f t="shared" si="7"/>
        <v>0</v>
      </c>
      <c r="AA17" s="66">
        <f t="shared" si="7"/>
        <v>0</v>
      </c>
      <c r="AB17" s="66">
        <f t="shared" si="7"/>
        <v>0</v>
      </c>
      <c r="AC17" s="67">
        <f t="shared" si="7"/>
        <v>0</v>
      </c>
      <c r="AD17" s="65">
        <f t="shared" si="7"/>
        <v>0</v>
      </c>
      <c r="AE17" s="66">
        <f t="shared" si="7"/>
        <v>0</v>
      </c>
      <c r="AF17" s="66">
        <f t="shared" si="7"/>
        <v>0</v>
      </c>
      <c r="AG17" s="68">
        <f t="shared" si="7"/>
        <v>0</v>
      </c>
      <c r="AH17" s="133">
        <f t="shared" si="7"/>
        <v>0</v>
      </c>
      <c r="AI17" s="66">
        <f t="shared" si="7"/>
        <v>0</v>
      </c>
      <c r="AJ17" s="66">
        <f t="shared" si="7"/>
        <v>0</v>
      </c>
      <c r="AK17" s="68">
        <f t="shared" si="7"/>
        <v>0</v>
      </c>
      <c r="AS17" s="146">
        <f t="shared" si="2"/>
        <v>0</v>
      </c>
      <c r="AT17" s="146">
        <f t="shared" si="3"/>
        <v>0</v>
      </c>
    </row>
    <row r="18" spans="1:46" ht="30" customHeight="1">
      <c r="A18" s="69"/>
      <c r="B18" s="70">
        <f>'‘７月'!B45</f>
        <v>0</v>
      </c>
      <c r="C18" s="71">
        <f>'‘７月'!C45</f>
        <v>0</v>
      </c>
      <c r="D18" s="325" t="s">
        <v>16</v>
      </c>
      <c r="E18" s="326"/>
      <c r="F18" s="72">
        <f>'‘７月'!$J$47</f>
        <v>0</v>
      </c>
      <c r="G18" s="73">
        <f>'‘７月'!$J$45</f>
        <v>0</v>
      </c>
      <c r="H18" s="73">
        <f>'‘７月'!$K$45</f>
        <v>0</v>
      </c>
      <c r="I18" s="74">
        <f>'‘７月'!$L$45</f>
        <v>0</v>
      </c>
      <c r="J18" s="72">
        <f>'‘７月'!$M$47</f>
        <v>0</v>
      </c>
      <c r="K18" s="73">
        <f>'‘７月'!$M$45</f>
        <v>0</v>
      </c>
      <c r="L18" s="73">
        <f>'‘７月'!$N$45</f>
        <v>0</v>
      </c>
      <c r="M18" s="74">
        <f>'‘７月'!$O$45</f>
        <v>0</v>
      </c>
      <c r="N18" s="72">
        <f>'‘７月'!$P$47</f>
        <v>0</v>
      </c>
      <c r="O18" s="73">
        <f>'‘７月'!$P$45</f>
        <v>0</v>
      </c>
      <c r="P18" s="73">
        <f>'‘７月'!$Q$45</f>
        <v>0</v>
      </c>
      <c r="Q18" s="74">
        <f>'‘７月'!$R$45</f>
        <v>0</v>
      </c>
      <c r="R18" s="131">
        <f>'‘７月'!$S$47</f>
        <v>0</v>
      </c>
      <c r="S18" s="73">
        <f>'‘７月'!$S$45</f>
        <v>0</v>
      </c>
      <c r="T18" s="73">
        <f>'‘７月'!$T$45</f>
        <v>0</v>
      </c>
      <c r="U18" s="136">
        <f>'‘７月'!$U$45</f>
        <v>0</v>
      </c>
      <c r="V18" s="72">
        <f>'‘７月'!$V$47</f>
        <v>0</v>
      </c>
      <c r="W18" s="73">
        <f>'‘７月'!$V$45</f>
        <v>0</v>
      </c>
      <c r="X18" s="73">
        <f>'‘７月'!$W$45</f>
        <v>0</v>
      </c>
      <c r="Y18" s="74">
        <f>'‘７月'!$X$45</f>
        <v>0</v>
      </c>
      <c r="Z18" s="131">
        <f>'‘７月'!$Y$47</f>
        <v>0</v>
      </c>
      <c r="AA18" s="73">
        <f>'‘７月'!$Y$45</f>
        <v>0</v>
      </c>
      <c r="AB18" s="73">
        <f>'‘７月'!$Z$45</f>
        <v>0</v>
      </c>
      <c r="AC18" s="136">
        <f>'‘７月'!$AA$45</f>
        <v>0</v>
      </c>
      <c r="AD18" s="72">
        <f>'‘７月'!$AB$47</f>
        <v>0</v>
      </c>
      <c r="AE18" s="73">
        <f>'‘７月'!$AB$45</f>
        <v>0</v>
      </c>
      <c r="AF18" s="73">
        <f>'‘７月'!$AC$45</f>
        <v>0</v>
      </c>
      <c r="AG18" s="74">
        <f>'‘７月'!$AD$45</f>
        <v>0</v>
      </c>
      <c r="AH18" s="131">
        <f>'‘７月'!$AE$47</f>
        <v>0</v>
      </c>
      <c r="AI18" s="73">
        <f>'‘７月'!$AE$45</f>
        <v>0</v>
      </c>
      <c r="AJ18" s="73">
        <f>'‘７月'!$AF$45</f>
        <v>0</v>
      </c>
      <c r="AK18" s="74">
        <f>'‘７月'!$AG$45</f>
        <v>0</v>
      </c>
      <c r="AS18" s="146">
        <f t="shared" si="2"/>
        <v>0</v>
      </c>
      <c r="AT18" s="146">
        <f t="shared" si="3"/>
        <v>0</v>
      </c>
    </row>
    <row r="19" spans="1:46" ht="30" customHeight="1">
      <c r="A19" s="69"/>
      <c r="B19" s="75">
        <f>B17+B18</f>
        <v>0</v>
      </c>
      <c r="C19" s="76">
        <f>C17+C18</f>
        <v>0</v>
      </c>
      <c r="D19" s="329" t="s">
        <v>9</v>
      </c>
      <c r="E19" s="330"/>
      <c r="F19" s="62">
        <f aca="true" t="shared" si="8" ref="F19:M19">F17+F18</f>
        <v>0</v>
      </c>
      <c r="G19" s="63">
        <f t="shared" si="8"/>
        <v>0</v>
      </c>
      <c r="H19" s="63">
        <f t="shared" si="8"/>
        <v>0</v>
      </c>
      <c r="I19" s="64">
        <f t="shared" si="8"/>
        <v>0</v>
      </c>
      <c r="J19" s="62">
        <f t="shared" si="8"/>
        <v>0</v>
      </c>
      <c r="K19" s="63">
        <f t="shared" si="8"/>
        <v>0</v>
      </c>
      <c r="L19" s="63">
        <f t="shared" si="8"/>
        <v>0</v>
      </c>
      <c r="M19" s="64">
        <f t="shared" si="8"/>
        <v>0</v>
      </c>
      <c r="N19" s="65">
        <f aca="true" t="shared" si="9" ref="N19:AK19">N17+N18</f>
        <v>0</v>
      </c>
      <c r="O19" s="66">
        <f t="shared" si="9"/>
        <v>0</v>
      </c>
      <c r="P19" s="66">
        <f t="shared" si="9"/>
        <v>0</v>
      </c>
      <c r="Q19" s="68">
        <f t="shared" si="9"/>
        <v>0</v>
      </c>
      <c r="R19" s="133">
        <f t="shared" si="9"/>
        <v>0</v>
      </c>
      <c r="S19" s="66">
        <f t="shared" si="9"/>
        <v>0</v>
      </c>
      <c r="T19" s="66">
        <f t="shared" si="9"/>
        <v>0</v>
      </c>
      <c r="U19" s="67">
        <f t="shared" si="9"/>
        <v>0</v>
      </c>
      <c r="V19" s="65">
        <f t="shared" si="9"/>
        <v>0</v>
      </c>
      <c r="W19" s="66">
        <f t="shared" si="9"/>
        <v>0</v>
      </c>
      <c r="X19" s="66">
        <f t="shared" si="9"/>
        <v>0</v>
      </c>
      <c r="Y19" s="68">
        <f t="shared" si="9"/>
        <v>0</v>
      </c>
      <c r="Z19" s="133">
        <f t="shared" si="9"/>
        <v>0</v>
      </c>
      <c r="AA19" s="66">
        <f t="shared" si="9"/>
        <v>0</v>
      </c>
      <c r="AB19" s="66">
        <f t="shared" si="9"/>
        <v>0</v>
      </c>
      <c r="AC19" s="67">
        <f t="shared" si="9"/>
        <v>0</v>
      </c>
      <c r="AD19" s="65">
        <f t="shared" si="9"/>
        <v>0</v>
      </c>
      <c r="AE19" s="66">
        <f t="shared" si="9"/>
        <v>0</v>
      </c>
      <c r="AF19" s="66">
        <f t="shared" si="9"/>
        <v>0</v>
      </c>
      <c r="AG19" s="68">
        <f t="shared" si="9"/>
        <v>0</v>
      </c>
      <c r="AH19" s="133">
        <f t="shared" si="9"/>
        <v>0</v>
      </c>
      <c r="AI19" s="66">
        <f t="shared" si="9"/>
        <v>0</v>
      </c>
      <c r="AJ19" s="66">
        <f t="shared" si="9"/>
        <v>0</v>
      </c>
      <c r="AK19" s="68">
        <f t="shared" si="9"/>
        <v>0</v>
      </c>
      <c r="AS19" s="146">
        <f t="shared" si="2"/>
        <v>0</v>
      </c>
      <c r="AT19" s="146">
        <f t="shared" si="3"/>
        <v>0</v>
      </c>
    </row>
    <row r="20" spans="1:46" ht="30" customHeight="1">
      <c r="A20" s="69"/>
      <c r="B20" s="70">
        <f>'‘８月'!B45</f>
        <v>0</v>
      </c>
      <c r="C20" s="71">
        <f>'‘８月'!C45</f>
        <v>0</v>
      </c>
      <c r="D20" s="325" t="s">
        <v>17</v>
      </c>
      <c r="E20" s="326"/>
      <c r="F20" s="72">
        <f>'‘８月'!$J$47</f>
        <v>0</v>
      </c>
      <c r="G20" s="73">
        <f>'‘８月'!$J$45</f>
        <v>0</v>
      </c>
      <c r="H20" s="73">
        <f>'‘８月'!$K$45</f>
        <v>0</v>
      </c>
      <c r="I20" s="74">
        <f>'‘８月'!$L$45</f>
        <v>0</v>
      </c>
      <c r="J20" s="72">
        <f>'‘８月'!$M$47</f>
        <v>0</v>
      </c>
      <c r="K20" s="73">
        <f>'‘８月'!$M$45</f>
        <v>0</v>
      </c>
      <c r="L20" s="73">
        <f>'‘８月'!$N$45</f>
        <v>0</v>
      </c>
      <c r="M20" s="74">
        <f>'‘８月'!$O$45</f>
        <v>0</v>
      </c>
      <c r="N20" s="72">
        <f>'‘８月'!$P$47</f>
        <v>0</v>
      </c>
      <c r="O20" s="73">
        <f>'‘８月'!$P$45</f>
        <v>0</v>
      </c>
      <c r="P20" s="73">
        <f>'‘８月'!$Q$45</f>
        <v>0</v>
      </c>
      <c r="Q20" s="74">
        <f>'‘８月'!$R$45</f>
        <v>0</v>
      </c>
      <c r="R20" s="131">
        <f>'‘８月'!$S$47</f>
        <v>0</v>
      </c>
      <c r="S20" s="73">
        <f>'‘８月'!$S$45</f>
        <v>0</v>
      </c>
      <c r="T20" s="73">
        <f>'‘８月'!$T$45</f>
        <v>0</v>
      </c>
      <c r="U20" s="136">
        <f>'‘８月'!$U$45</f>
        <v>0</v>
      </c>
      <c r="V20" s="72">
        <f>'‘８月'!$V$47</f>
        <v>0</v>
      </c>
      <c r="W20" s="73">
        <f>'‘８月'!$V$45</f>
        <v>0</v>
      </c>
      <c r="X20" s="73">
        <f>'‘８月'!$W$45</f>
        <v>0</v>
      </c>
      <c r="Y20" s="74">
        <f>'‘８月'!$X$45</f>
        <v>0</v>
      </c>
      <c r="Z20" s="131">
        <f>'‘８月'!$Y$47</f>
        <v>0</v>
      </c>
      <c r="AA20" s="73">
        <f>'‘８月'!$Y$45</f>
        <v>0</v>
      </c>
      <c r="AB20" s="73">
        <f>'‘８月'!$Z$45</f>
        <v>0</v>
      </c>
      <c r="AC20" s="136">
        <f>'‘８月'!$AA$45</f>
        <v>0</v>
      </c>
      <c r="AD20" s="72">
        <f>'‘８月'!$AB$47</f>
        <v>0</v>
      </c>
      <c r="AE20" s="73">
        <f>'‘８月'!$AB$45</f>
        <v>0</v>
      </c>
      <c r="AF20" s="73">
        <f>'‘８月'!$AC$45</f>
        <v>0</v>
      </c>
      <c r="AG20" s="74">
        <f>'‘８月'!$AD$45</f>
        <v>0</v>
      </c>
      <c r="AH20" s="131">
        <f>'‘８月'!$AE$47</f>
        <v>0</v>
      </c>
      <c r="AI20" s="73">
        <f>'‘８月'!$AE$45</f>
        <v>0</v>
      </c>
      <c r="AJ20" s="73">
        <f>'‘８月'!$AF$45</f>
        <v>0</v>
      </c>
      <c r="AK20" s="74">
        <f>'‘８月'!$AG$45</f>
        <v>0</v>
      </c>
      <c r="AS20" s="146">
        <f t="shared" si="2"/>
        <v>0</v>
      </c>
      <c r="AT20" s="146">
        <f t="shared" si="3"/>
        <v>0</v>
      </c>
    </row>
    <row r="21" spans="1:46" ht="30" customHeight="1">
      <c r="A21" s="69"/>
      <c r="B21" s="75">
        <f>B19+B20</f>
        <v>0</v>
      </c>
      <c r="C21" s="76">
        <f>C19+C20</f>
        <v>0</v>
      </c>
      <c r="D21" s="329" t="s">
        <v>9</v>
      </c>
      <c r="E21" s="330"/>
      <c r="F21" s="62">
        <f aca="true" t="shared" si="10" ref="F21:M21">F19+F20</f>
        <v>0</v>
      </c>
      <c r="G21" s="63">
        <f t="shared" si="10"/>
        <v>0</v>
      </c>
      <c r="H21" s="63">
        <f t="shared" si="10"/>
        <v>0</v>
      </c>
      <c r="I21" s="64">
        <f t="shared" si="10"/>
        <v>0</v>
      </c>
      <c r="J21" s="62">
        <f t="shared" si="10"/>
        <v>0</v>
      </c>
      <c r="K21" s="63">
        <f t="shared" si="10"/>
        <v>0</v>
      </c>
      <c r="L21" s="63">
        <f t="shared" si="10"/>
        <v>0</v>
      </c>
      <c r="M21" s="64">
        <f t="shared" si="10"/>
        <v>0</v>
      </c>
      <c r="N21" s="65">
        <f aca="true" t="shared" si="11" ref="N21:AK21">N19+N20</f>
        <v>0</v>
      </c>
      <c r="O21" s="66">
        <f t="shared" si="11"/>
        <v>0</v>
      </c>
      <c r="P21" s="66">
        <f t="shared" si="11"/>
        <v>0</v>
      </c>
      <c r="Q21" s="68">
        <f t="shared" si="11"/>
        <v>0</v>
      </c>
      <c r="R21" s="133">
        <f t="shared" si="11"/>
        <v>0</v>
      </c>
      <c r="S21" s="66">
        <f t="shared" si="11"/>
        <v>0</v>
      </c>
      <c r="T21" s="66">
        <f t="shared" si="11"/>
        <v>0</v>
      </c>
      <c r="U21" s="67">
        <f t="shared" si="11"/>
        <v>0</v>
      </c>
      <c r="V21" s="65">
        <f t="shared" si="11"/>
        <v>0</v>
      </c>
      <c r="W21" s="66">
        <f t="shared" si="11"/>
        <v>0</v>
      </c>
      <c r="X21" s="66">
        <f t="shared" si="11"/>
        <v>0</v>
      </c>
      <c r="Y21" s="68">
        <f t="shared" si="11"/>
        <v>0</v>
      </c>
      <c r="Z21" s="133">
        <f t="shared" si="11"/>
        <v>0</v>
      </c>
      <c r="AA21" s="66">
        <f t="shared" si="11"/>
        <v>0</v>
      </c>
      <c r="AB21" s="66">
        <f t="shared" si="11"/>
        <v>0</v>
      </c>
      <c r="AC21" s="67">
        <f t="shared" si="11"/>
        <v>0</v>
      </c>
      <c r="AD21" s="65">
        <f t="shared" si="11"/>
        <v>0</v>
      </c>
      <c r="AE21" s="66">
        <f t="shared" si="11"/>
        <v>0</v>
      </c>
      <c r="AF21" s="66">
        <f t="shared" si="11"/>
        <v>0</v>
      </c>
      <c r="AG21" s="68">
        <f t="shared" si="11"/>
        <v>0</v>
      </c>
      <c r="AH21" s="133">
        <f t="shared" si="11"/>
        <v>0</v>
      </c>
      <c r="AI21" s="66">
        <f t="shared" si="11"/>
        <v>0</v>
      </c>
      <c r="AJ21" s="66">
        <f t="shared" si="11"/>
        <v>0</v>
      </c>
      <c r="AK21" s="68">
        <f t="shared" si="11"/>
        <v>0</v>
      </c>
      <c r="AS21" s="146">
        <f t="shared" si="2"/>
        <v>0</v>
      </c>
      <c r="AT21" s="146">
        <f t="shared" si="3"/>
        <v>0</v>
      </c>
    </row>
    <row r="22" spans="1:46" ht="30" customHeight="1">
      <c r="A22" s="69"/>
      <c r="B22" s="70">
        <f>'‘９月'!B45</f>
        <v>0</v>
      </c>
      <c r="C22" s="71">
        <f>'‘９月'!C45</f>
        <v>0</v>
      </c>
      <c r="D22" s="325" t="s">
        <v>18</v>
      </c>
      <c r="E22" s="326"/>
      <c r="F22" s="72">
        <f>'‘９月'!$J$47</f>
        <v>0</v>
      </c>
      <c r="G22" s="73">
        <f>'‘９月'!$J$45</f>
        <v>0</v>
      </c>
      <c r="H22" s="73">
        <f>'‘９月'!$K$45</f>
        <v>0</v>
      </c>
      <c r="I22" s="74">
        <f>'‘９月'!$L$45</f>
        <v>0</v>
      </c>
      <c r="J22" s="72">
        <f>'‘９月'!$M$47</f>
        <v>0</v>
      </c>
      <c r="K22" s="73">
        <f>'‘９月'!$M$45</f>
        <v>0</v>
      </c>
      <c r="L22" s="73">
        <f>'‘９月'!$N$45</f>
        <v>0</v>
      </c>
      <c r="M22" s="74">
        <f>'‘９月'!$O$45</f>
        <v>0</v>
      </c>
      <c r="N22" s="72">
        <f>'‘９月'!$P$47</f>
        <v>0</v>
      </c>
      <c r="O22" s="73">
        <f>'‘９月'!$P$45</f>
        <v>0</v>
      </c>
      <c r="P22" s="73">
        <f>'‘９月'!$Q$45</f>
        <v>0</v>
      </c>
      <c r="Q22" s="74">
        <f>'‘９月'!$R$45</f>
        <v>0</v>
      </c>
      <c r="R22" s="131">
        <f>'‘９月'!$S$47</f>
        <v>0</v>
      </c>
      <c r="S22" s="73">
        <f>'‘９月'!$S$45</f>
        <v>0</v>
      </c>
      <c r="T22" s="73">
        <f>'‘９月'!$T$45</f>
        <v>0</v>
      </c>
      <c r="U22" s="136">
        <f>'‘９月'!$U$45</f>
        <v>0</v>
      </c>
      <c r="V22" s="72">
        <f>'‘９月'!$V$47</f>
        <v>0</v>
      </c>
      <c r="W22" s="73">
        <f>'‘９月'!$V$45</f>
        <v>0</v>
      </c>
      <c r="X22" s="73">
        <f>'‘９月'!$W$45</f>
        <v>0</v>
      </c>
      <c r="Y22" s="74">
        <f>'‘９月'!$X$45</f>
        <v>0</v>
      </c>
      <c r="Z22" s="131">
        <f>'‘９月'!$Y$47</f>
        <v>0</v>
      </c>
      <c r="AA22" s="73">
        <f>'‘９月'!$Y$45</f>
        <v>0</v>
      </c>
      <c r="AB22" s="73">
        <f>'‘９月'!$Z$45</f>
        <v>0</v>
      </c>
      <c r="AC22" s="136">
        <f>'‘９月'!$AA$45</f>
        <v>0</v>
      </c>
      <c r="AD22" s="72">
        <f>'‘９月'!$AB$47</f>
        <v>0</v>
      </c>
      <c r="AE22" s="73">
        <f>'‘９月'!$AB$45</f>
        <v>0</v>
      </c>
      <c r="AF22" s="73">
        <f>'‘９月'!$AC$45</f>
        <v>0</v>
      </c>
      <c r="AG22" s="74">
        <f>'‘９月'!$AD$45</f>
        <v>0</v>
      </c>
      <c r="AH22" s="131">
        <f>'‘９月'!$AE$47</f>
        <v>0</v>
      </c>
      <c r="AI22" s="73">
        <f>'‘９月'!$AE$45</f>
        <v>0</v>
      </c>
      <c r="AJ22" s="73">
        <f>'‘９月'!$AF$45</f>
        <v>0</v>
      </c>
      <c r="AK22" s="74">
        <f>'‘９月'!$AG$45</f>
        <v>0</v>
      </c>
      <c r="AS22" s="146">
        <f t="shared" si="2"/>
        <v>0</v>
      </c>
      <c r="AT22" s="146">
        <f t="shared" si="3"/>
        <v>0</v>
      </c>
    </row>
    <row r="23" spans="1:46" ht="30" customHeight="1">
      <c r="A23" s="69"/>
      <c r="B23" s="75">
        <f>B21+B22</f>
        <v>0</v>
      </c>
      <c r="C23" s="76">
        <f>C21+C22</f>
        <v>0</v>
      </c>
      <c r="D23" s="329" t="s">
        <v>9</v>
      </c>
      <c r="E23" s="330"/>
      <c r="F23" s="62">
        <f aca="true" t="shared" si="12" ref="F23:M23">F21+F22</f>
        <v>0</v>
      </c>
      <c r="G23" s="63">
        <f t="shared" si="12"/>
        <v>0</v>
      </c>
      <c r="H23" s="63">
        <f t="shared" si="12"/>
        <v>0</v>
      </c>
      <c r="I23" s="64">
        <f t="shared" si="12"/>
        <v>0</v>
      </c>
      <c r="J23" s="62">
        <f t="shared" si="12"/>
        <v>0</v>
      </c>
      <c r="K23" s="63">
        <f t="shared" si="12"/>
        <v>0</v>
      </c>
      <c r="L23" s="63">
        <f t="shared" si="12"/>
        <v>0</v>
      </c>
      <c r="M23" s="64">
        <f t="shared" si="12"/>
        <v>0</v>
      </c>
      <c r="N23" s="65">
        <f aca="true" t="shared" si="13" ref="N23:AK23">N21+N22</f>
        <v>0</v>
      </c>
      <c r="O23" s="66">
        <f t="shared" si="13"/>
        <v>0</v>
      </c>
      <c r="P23" s="66">
        <f t="shared" si="13"/>
        <v>0</v>
      </c>
      <c r="Q23" s="68">
        <f t="shared" si="13"/>
        <v>0</v>
      </c>
      <c r="R23" s="133">
        <f t="shared" si="13"/>
        <v>0</v>
      </c>
      <c r="S23" s="66">
        <f t="shared" si="13"/>
        <v>0</v>
      </c>
      <c r="T23" s="66">
        <f t="shared" si="13"/>
        <v>0</v>
      </c>
      <c r="U23" s="67">
        <f t="shared" si="13"/>
        <v>0</v>
      </c>
      <c r="V23" s="65">
        <f t="shared" si="13"/>
        <v>0</v>
      </c>
      <c r="W23" s="66">
        <f t="shared" si="13"/>
        <v>0</v>
      </c>
      <c r="X23" s="66">
        <f t="shared" si="13"/>
        <v>0</v>
      </c>
      <c r="Y23" s="68">
        <f t="shared" si="13"/>
        <v>0</v>
      </c>
      <c r="Z23" s="133">
        <f t="shared" si="13"/>
        <v>0</v>
      </c>
      <c r="AA23" s="66">
        <f t="shared" si="13"/>
        <v>0</v>
      </c>
      <c r="AB23" s="66">
        <f t="shared" si="13"/>
        <v>0</v>
      </c>
      <c r="AC23" s="67">
        <f t="shared" si="13"/>
        <v>0</v>
      </c>
      <c r="AD23" s="65">
        <f t="shared" si="13"/>
        <v>0</v>
      </c>
      <c r="AE23" s="66">
        <f t="shared" si="13"/>
        <v>0</v>
      </c>
      <c r="AF23" s="66">
        <f t="shared" si="13"/>
        <v>0</v>
      </c>
      <c r="AG23" s="68">
        <f t="shared" si="13"/>
        <v>0</v>
      </c>
      <c r="AH23" s="133">
        <f t="shared" si="13"/>
        <v>0</v>
      </c>
      <c r="AI23" s="66">
        <f t="shared" si="13"/>
        <v>0</v>
      </c>
      <c r="AJ23" s="66">
        <f t="shared" si="13"/>
        <v>0</v>
      </c>
      <c r="AK23" s="68">
        <f t="shared" si="13"/>
        <v>0</v>
      </c>
      <c r="AS23" s="146">
        <f t="shared" si="2"/>
        <v>0</v>
      </c>
      <c r="AT23" s="146">
        <f t="shared" si="3"/>
        <v>0</v>
      </c>
    </row>
    <row r="24" spans="1:46" ht="30" customHeight="1">
      <c r="A24" s="69"/>
      <c r="B24" s="70">
        <f>'‘１０月'!B45</f>
        <v>0</v>
      </c>
      <c r="C24" s="71">
        <f>'‘１０月'!C45</f>
        <v>0</v>
      </c>
      <c r="D24" s="325" t="s">
        <v>12</v>
      </c>
      <c r="E24" s="326"/>
      <c r="F24" s="72">
        <f>'‘１０月'!$J$47</f>
        <v>0</v>
      </c>
      <c r="G24" s="73">
        <f>'‘１０月'!$J$45</f>
        <v>0</v>
      </c>
      <c r="H24" s="73">
        <f>'‘１０月'!$K$45</f>
        <v>0</v>
      </c>
      <c r="I24" s="74">
        <f>'‘１０月'!$L$45</f>
        <v>0</v>
      </c>
      <c r="J24" s="72">
        <f>'‘１０月'!$M$47</f>
        <v>0</v>
      </c>
      <c r="K24" s="73">
        <f>'‘１０月'!$M$45</f>
        <v>0</v>
      </c>
      <c r="L24" s="73">
        <f>'‘１０月'!$N$45</f>
        <v>0</v>
      </c>
      <c r="M24" s="74">
        <f>'‘１０月'!$O$45</f>
        <v>0</v>
      </c>
      <c r="N24" s="72">
        <f>'‘１０月'!$P$47</f>
        <v>0</v>
      </c>
      <c r="O24" s="73">
        <f>'‘１０月'!$P$45</f>
        <v>0</v>
      </c>
      <c r="P24" s="73">
        <f>'‘１０月'!$Q$45</f>
        <v>0</v>
      </c>
      <c r="Q24" s="74">
        <f>'‘１０月'!$R$45</f>
        <v>0</v>
      </c>
      <c r="R24" s="131">
        <f>'‘１０月'!$S$47</f>
        <v>0</v>
      </c>
      <c r="S24" s="73">
        <f>'‘１０月'!$S$45</f>
        <v>0</v>
      </c>
      <c r="T24" s="73">
        <f>'‘１０月'!$T$45</f>
        <v>0</v>
      </c>
      <c r="U24" s="136">
        <f>'‘１０月'!$U$45</f>
        <v>0</v>
      </c>
      <c r="V24" s="72">
        <f>'‘１０月'!$V$47</f>
        <v>0</v>
      </c>
      <c r="W24" s="73">
        <f>'‘１０月'!$V$45</f>
        <v>0</v>
      </c>
      <c r="X24" s="73">
        <f>'‘１０月'!$W$45</f>
        <v>0</v>
      </c>
      <c r="Y24" s="74">
        <f>'‘１０月'!$X$45</f>
        <v>0</v>
      </c>
      <c r="Z24" s="131">
        <f>'‘１０月'!$Y$47</f>
        <v>0</v>
      </c>
      <c r="AA24" s="73">
        <f>'‘１０月'!$Y$45</f>
        <v>0</v>
      </c>
      <c r="AB24" s="73">
        <f>'‘１０月'!$Z$45</f>
        <v>0</v>
      </c>
      <c r="AC24" s="136">
        <f>'‘１０月'!$AA$45</f>
        <v>0</v>
      </c>
      <c r="AD24" s="72">
        <f>'‘１０月'!$AB$47</f>
        <v>0</v>
      </c>
      <c r="AE24" s="73">
        <f>'‘１０月'!$AB$45</f>
        <v>0</v>
      </c>
      <c r="AF24" s="73">
        <f>'‘１０月'!$AC$45</f>
        <v>0</v>
      </c>
      <c r="AG24" s="74">
        <f>'‘１０月'!$AD$45</f>
        <v>0</v>
      </c>
      <c r="AH24" s="131">
        <f>'‘１０月'!$AE$47</f>
        <v>0</v>
      </c>
      <c r="AI24" s="73">
        <f>'‘１０月'!$AE$45</f>
        <v>0</v>
      </c>
      <c r="AJ24" s="73">
        <f>'‘１０月'!$AF$45</f>
        <v>0</v>
      </c>
      <c r="AK24" s="74">
        <f>'‘１０月'!$AG$45</f>
        <v>0</v>
      </c>
      <c r="AS24" s="146">
        <f t="shared" si="2"/>
        <v>0</v>
      </c>
      <c r="AT24" s="146">
        <f t="shared" si="3"/>
        <v>0</v>
      </c>
    </row>
    <row r="25" spans="1:46" ht="30" customHeight="1">
      <c r="A25" s="69"/>
      <c r="B25" s="75">
        <f>B23+B24</f>
        <v>0</v>
      </c>
      <c r="C25" s="76">
        <f>C23+C24</f>
        <v>0</v>
      </c>
      <c r="D25" s="329" t="s">
        <v>9</v>
      </c>
      <c r="E25" s="330"/>
      <c r="F25" s="62">
        <f aca="true" t="shared" si="14" ref="F25:M25">F23+F24</f>
        <v>0</v>
      </c>
      <c r="G25" s="63">
        <f t="shared" si="14"/>
        <v>0</v>
      </c>
      <c r="H25" s="63">
        <f t="shared" si="14"/>
        <v>0</v>
      </c>
      <c r="I25" s="64">
        <f t="shared" si="14"/>
        <v>0</v>
      </c>
      <c r="J25" s="62">
        <f t="shared" si="14"/>
        <v>0</v>
      </c>
      <c r="K25" s="63">
        <f t="shared" si="14"/>
        <v>0</v>
      </c>
      <c r="L25" s="63">
        <f t="shared" si="14"/>
        <v>0</v>
      </c>
      <c r="M25" s="64">
        <f t="shared" si="14"/>
        <v>0</v>
      </c>
      <c r="N25" s="65">
        <f aca="true" t="shared" si="15" ref="N25:AK25">N23+N24</f>
        <v>0</v>
      </c>
      <c r="O25" s="66">
        <f t="shared" si="15"/>
        <v>0</v>
      </c>
      <c r="P25" s="66">
        <f t="shared" si="15"/>
        <v>0</v>
      </c>
      <c r="Q25" s="68">
        <f t="shared" si="15"/>
        <v>0</v>
      </c>
      <c r="R25" s="133">
        <f t="shared" si="15"/>
        <v>0</v>
      </c>
      <c r="S25" s="66">
        <f t="shared" si="15"/>
        <v>0</v>
      </c>
      <c r="T25" s="66">
        <f t="shared" si="15"/>
        <v>0</v>
      </c>
      <c r="U25" s="67">
        <f t="shared" si="15"/>
        <v>0</v>
      </c>
      <c r="V25" s="65">
        <f t="shared" si="15"/>
        <v>0</v>
      </c>
      <c r="W25" s="66">
        <f t="shared" si="15"/>
        <v>0</v>
      </c>
      <c r="X25" s="66">
        <f t="shared" si="15"/>
        <v>0</v>
      </c>
      <c r="Y25" s="68">
        <f t="shared" si="15"/>
        <v>0</v>
      </c>
      <c r="Z25" s="133">
        <f t="shared" si="15"/>
        <v>0</v>
      </c>
      <c r="AA25" s="66">
        <f t="shared" si="15"/>
        <v>0</v>
      </c>
      <c r="AB25" s="66">
        <f t="shared" si="15"/>
        <v>0</v>
      </c>
      <c r="AC25" s="67">
        <f t="shared" si="15"/>
        <v>0</v>
      </c>
      <c r="AD25" s="65">
        <f t="shared" si="15"/>
        <v>0</v>
      </c>
      <c r="AE25" s="66">
        <f t="shared" si="15"/>
        <v>0</v>
      </c>
      <c r="AF25" s="66">
        <f t="shared" si="15"/>
        <v>0</v>
      </c>
      <c r="AG25" s="68">
        <f t="shared" si="15"/>
        <v>0</v>
      </c>
      <c r="AH25" s="133">
        <f t="shared" si="15"/>
        <v>0</v>
      </c>
      <c r="AI25" s="66">
        <f t="shared" si="15"/>
        <v>0</v>
      </c>
      <c r="AJ25" s="66">
        <f t="shared" si="15"/>
        <v>0</v>
      </c>
      <c r="AK25" s="68">
        <f t="shared" si="15"/>
        <v>0</v>
      </c>
      <c r="AS25" s="146">
        <f t="shared" si="2"/>
        <v>0</v>
      </c>
      <c r="AT25" s="146">
        <f t="shared" si="3"/>
        <v>0</v>
      </c>
    </row>
    <row r="26" spans="1:46" ht="30" customHeight="1">
      <c r="A26" s="69"/>
      <c r="B26" s="70">
        <f>'‘１１月'!B45</f>
        <v>0</v>
      </c>
      <c r="C26" s="71">
        <f>'‘１１月'!C45</f>
        <v>0</v>
      </c>
      <c r="D26" s="325" t="s">
        <v>10</v>
      </c>
      <c r="E26" s="326"/>
      <c r="F26" s="77">
        <f>'‘１１月'!$J$47</f>
        <v>0</v>
      </c>
      <c r="G26" s="78">
        <f>'‘１１月'!$J$45</f>
        <v>0</v>
      </c>
      <c r="H26" s="78">
        <f>'‘１１月'!$K$45</f>
        <v>0</v>
      </c>
      <c r="I26" s="79">
        <f>'‘１１月'!$L$45</f>
        <v>0</v>
      </c>
      <c r="J26" s="77">
        <f>'‘１１月'!$M$47</f>
        <v>0</v>
      </c>
      <c r="K26" s="78">
        <f>'‘１１月'!$M$45</f>
        <v>0</v>
      </c>
      <c r="L26" s="78">
        <f>'‘１１月'!$N$45</f>
        <v>0</v>
      </c>
      <c r="M26" s="79">
        <f>'‘１１月'!$O$45</f>
        <v>0</v>
      </c>
      <c r="N26" s="77">
        <f>'‘１１月'!$P$47</f>
        <v>0</v>
      </c>
      <c r="O26" s="78">
        <f>'‘１１月'!$P$45</f>
        <v>0</v>
      </c>
      <c r="P26" s="78">
        <f>'‘１１月'!$Q$45</f>
        <v>0</v>
      </c>
      <c r="Q26" s="79">
        <f>'‘１１月'!$R$45</f>
        <v>0</v>
      </c>
      <c r="R26" s="132">
        <f>'‘１１月'!$S$47</f>
        <v>0</v>
      </c>
      <c r="S26" s="78">
        <f>'‘１１月'!$S$45</f>
        <v>0</v>
      </c>
      <c r="T26" s="78">
        <f>'‘１１月'!$T$45</f>
        <v>0</v>
      </c>
      <c r="U26" s="137">
        <f>'‘１１月'!$U$45</f>
        <v>0</v>
      </c>
      <c r="V26" s="77">
        <f>'‘１１月'!$V$47</f>
        <v>0</v>
      </c>
      <c r="W26" s="78">
        <f>'‘１１月'!$V$45</f>
        <v>0</v>
      </c>
      <c r="X26" s="78">
        <f>'‘１１月'!$W$45</f>
        <v>0</v>
      </c>
      <c r="Y26" s="79">
        <f>'‘１１月'!$X$45</f>
        <v>0</v>
      </c>
      <c r="Z26" s="132">
        <f>'‘１１月'!$Y$47</f>
        <v>0</v>
      </c>
      <c r="AA26" s="78">
        <f>'‘１１月'!$Y$45</f>
        <v>0</v>
      </c>
      <c r="AB26" s="78">
        <f>'‘１１月'!$Z$45</f>
        <v>0</v>
      </c>
      <c r="AC26" s="137">
        <f>'‘１１月'!$AA$45</f>
        <v>0</v>
      </c>
      <c r="AD26" s="77">
        <f>'‘１１月'!$AB$47</f>
        <v>0</v>
      </c>
      <c r="AE26" s="78">
        <f>'‘１１月'!$AB$45</f>
        <v>0</v>
      </c>
      <c r="AF26" s="78">
        <f>'‘１１月'!$AC$45</f>
        <v>0</v>
      </c>
      <c r="AG26" s="79">
        <f>'‘１１月'!$AD$45</f>
        <v>0</v>
      </c>
      <c r="AH26" s="132">
        <f>'‘１１月'!$AE$47</f>
        <v>0</v>
      </c>
      <c r="AI26" s="78">
        <f>'‘１１月'!$AE$45</f>
        <v>0</v>
      </c>
      <c r="AJ26" s="78">
        <f>'‘１１月'!$AF$45</f>
        <v>0</v>
      </c>
      <c r="AK26" s="79">
        <f>'‘１１月'!$AG$45</f>
        <v>0</v>
      </c>
      <c r="AS26" s="146">
        <f t="shared" si="2"/>
        <v>0</v>
      </c>
      <c r="AT26" s="146">
        <f t="shared" si="3"/>
        <v>0</v>
      </c>
    </row>
    <row r="27" spans="1:46" ht="30" customHeight="1" thickBot="1">
      <c r="A27" s="69"/>
      <c r="B27" s="75">
        <f>B25+B26</f>
        <v>0</v>
      </c>
      <c r="C27" s="76">
        <f>C25+C26</f>
        <v>0</v>
      </c>
      <c r="D27" s="329" t="s">
        <v>9</v>
      </c>
      <c r="E27" s="330"/>
      <c r="F27" s="80">
        <f aca="true" t="shared" si="16" ref="F27:M27">F25+F26</f>
        <v>0</v>
      </c>
      <c r="G27" s="81">
        <f t="shared" si="16"/>
        <v>0</v>
      </c>
      <c r="H27" s="81">
        <f t="shared" si="16"/>
        <v>0</v>
      </c>
      <c r="I27" s="82">
        <f t="shared" si="16"/>
        <v>0</v>
      </c>
      <c r="J27" s="80">
        <f t="shared" si="16"/>
        <v>0</v>
      </c>
      <c r="K27" s="81">
        <f t="shared" si="16"/>
        <v>0</v>
      </c>
      <c r="L27" s="81">
        <f t="shared" si="16"/>
        <v>0</v>
      </c>
      <c r="M27" s="82">
        <f t="shared" si="16"/>
        <v>0</v>
      </c>
      <c r="N27" s="83">
        <f aca="true" t="shared" si="17" ref="N27:AK27">N25+N26</f>
        <v>0</v>
      </c>
      <c r="O27" s="84">
        <f t="shared" si="17"/>
        <v>0</v>
      </c>
      <c r="P27" s="84">
        <f t="shared" si="17"/>
        <v>0</v>
      </c>
      <c r="Q27" s="85">
        <f t="shared" si="17"/>
        <v>0</v>
      </c>
      <c r="R27" s="134">
        <f t="shared" si="17"/>
        <v>0</v>
      </c>
      <c r="S27" s="84">
        <f t="shared" si="17"/>
        <v>0</v>
      </c>
      <c r="T27" s="84">
        <f t="shared" si="17"/>
        <v>0</v>
      </c>
      <c r="U27" s="138">
        <f t="shared" si="17"/>
        <v>0</v>
      </c>
      <c r="V27" s="83">
        <f t="shared" si="17"/>
        <v>0</v>
      </c>
      <c r="W27" s="84">
        <f t="shared" si="17"/>
        <v>0</v>
      </c>
      <c r="X27" s="84">
        <f t="shared" si="17"/>
        <v>0</v>
      </c>
      <c r="Y27" s="85">
        <f t="shared" si="17"/>
        <v>0</v>
      </c>
      <c r="Z27" s="134">
        <f t="shared" si="17"/>
        <v>0</v>
      </c>
      <c r="AA27" s="84">
        <f t="shared" si="17"/>
        <v>0</v>
      </c>
      <c r="AB27" s="84">
        <f t="shared" si="17"/>
        <v>0</v>
      </c>
      <c r="AC27" s="138">
        <f t="shared" si="17"/>
        <v>0</v>
      </c>
      <c r="AD27" s="83">
        <f t="shared" si="17"/>
        <v>0</v>
      </c>
      <c r="AE27" s="84">
        <f t="shared" si="17"/>
        <v>0</v>
      </c>
      <c r="AF27" s="84">
        <f t="shared" si="17"/>
        <v>0</v>
      </c>
      <c r="AG27" s="85">
        <f t="shared" si="17"/>
        <v>0</v>
      </c>
      <c r="AH27" s="134">
        <f t="shared" si="17"/>
        <v>0</v>
      </c>
      <c r="AI27" s="84">
        <f t="shared" si="17"/>
        <v>0</v>
      </c>
      <c r="AJ27" s="84">
        <f t="shared" si="17"/>
        <v>0</v>
      </c>
      <c r="AK27" s="85">
        <f t="shared" si="17"/>
        <v>0</v>
      </c>
      <c r="AS27" s="146">
        <f t="shared" si="2"/>
        <v>0</v>
      </c>
      <c r="AT27" s="146">
        <f t="shared" si="3"/>
        <v>0</v>
      </c>
    </row>
    <row r="28" spans="1:37" ht="18" customHeight="1">
      <c r="A28" s="340" t="s">
        <v>2</v>
      </c>
      <c r="B28" s="344">
        <f>B10+B12+B14+B16+B18+B20+B22+B24+B26</f>
        <v>0</v>
      </c>
      <c r="C28" s="338">
        <f>C10+C12+C14+C16+C18+C20+C22+C24+C26</f>
        <v>0</v>
      </c>
      <c r="D28" s="86"/>
      <c r="E28" s="128"/>
      <c r="F28" s="332" t="s">
        <v>11</v>
      </c>
      <c r="G28" s="333"/>
      <c r="H28" s="249">
        <f>IF(H27=0,0,ROUNDDOWN(H27/G27,1))</f>
        <v>0</v>
      </c>
      <c r="I28" s="250"/>
      <c r="J28" s="332" t="s">
        <v>11</v>
      </c>
      <c r="K28" s="333"/>
      <c r="L28" s="249">
        <f>IF(L27=0,0,ROUNDDOWN(L27/K27,1))</f>
        <v>0</v>
      </c>
      <c r="M28" s="250"/>
      <c r="N28" s="332" t="s">
        <v>11</v>
      </c>
      <c r="O28" s="333"/>
      <c r="P28" s="249">
        <f>IF(P27=0,0,ROUNDDOWN(P27/O27,1))</f>
        <v>0</v>
      </c>
      <c r="Q28" s="250"/>
      <c r="R28" s="346" t="s">
        <v>11</v>
      </c>
      <c r="S28" s="333"/>
      <c r="T28" s="249">
        <f>IF(T27=0,0,ROUNDDOWN(T27/S27,1))</f>
        <v>0</v>
      </c>
      <c r="U28" s="250"/>
      <c r="V28" s="332" t="s">
        <v>11</v>
      </c>
      <c r="W28" s="333"/>
      <c r="X28" s="249">
        <f>IF(X27=0,0,ROUNDDOWN(X27/W27,1))</f>
        <v>0</v>
      </c>
      <c r="Y28" s="250"/>
      <c r="Z28" s="346" t="s">
        <v>11</v>
      </c>
      <c r="AA28" s="333"/>
      <c r="AB28" s="249">
        <f>IF(AB27=0,0,ROUNDDOWN(AB27/AA27,1))</f>
        <v>0</v>
      </c>
      <c r="AC28" s="250"/>
      <c r="AD28" s="259" t="s">
        <v>11</v>
      </c>
      <c r="AE28" s="260"/>
      <c r="AF28" s="249">
        <f>IF(AF27=0,0,ROUNDDOWN(AF27/AE27,1))</f>
        <v>0</v>
      </c>
      <c r="AG28" s="250"/>
      <c r="AH28" s="310" t="s">
        <v>11</v>
      </c>
      <c r="AI28" s="260"/>
      <c r="AJ28" s="249">
        <f>IF(AJ27=0,0,ROUNDDOWN(AJ27/AI27,1))</f>
        <v>0</v>
      </c>
      <c r="AK28" s="250"/>
    </row>
    <row r="29" spans="1:37" ht="18" customHeight="1" thickBot="1">
      <c r="A29" s="341"/>
      <c r="B29" s="345"/>
      <c r="C29" s="339"/>
      <c r="D29" s="88"/>
      <c r="E29" s="129"/>
      <c r="F29" s="334"/>
      <c r="G29" s="335"/>
      <c r="H29" s="251"/>
      <c r="I29" s="252"/>
      <c r="J29" s="334"/>
      <c r="K29" s="335"/>
      <c r="L29" s="251"/>
      <c r="M29" s="252"/>
      <c r="N29" s="334"/>
      <c r="O29" s="335"/>
      <c r="P29" s="251"/>
      <c r="Q29" s="252"/>
      <c r="R29" s="347"/>
      <c r="S29" s="335"/>
      <c r="T29" s="251"/>
      <c r="U29" s="252"/>
      <c r="V29" s="334"/>
      <c r="W29" s="335"/>
      <c r="X29" s="251"/>
      <c r="Y29" s="252"/>
      <c r="Z29" s="347"/>
      <c r="AA29" s="335"/>
      <c r="AB29" s="251"/>
      <c r="AC29" s="252"/>
      <c r="AD29" s="261"/>
      <c r="AE29" s="262"/>
      <c r="AF29" s="251"/>
      <c r="AG29" s="252"/>
      <c r="AH29" s="311"/>
      <c r="AI29" s="262"/>
      <c r="AJ29" s="251"/>
      <c r="AK29" s="252"/>
    </row>
    <row r="31" ht="6.75" customHeight="1" thickBot="1"/>
    <row r="32" spans="1:46" s="46" customFormat="1" ht="30" customHeight="1" thickBot="1">
      <c r="A32" s="297" t="str">
        <f>A2</f>
        <v>整理番号</v>
      </c>
      <c r="B32" s="292"/>
      <c r="C32" s="298">
        <f>C2</f>
        <v>0</v>
      </c>
      <c r="D32" s="298"/>
      <c r="E32" s="298"/>
      <c r="F32" s="292" t="str">
        <f>F2</f>
        <v>住所</v>
      </c>
      <c r="G32" s="292"/>
      <c r="H32" s="292">
        <f>H2</f>
        <v>0</v>
      </c>
      <c r="I32" s="292"/>
      <c r="J32" s="292"/>
      <c r="K32" s="292"/>
      <c r="L32" s="292"/>
      <c r="M32" s="292"/>
      <c r="N32" s="292" t="str">
        <f>N2</f>
        <v>名前</v>
      </c>
      <c r="O32" s="292"/>
      <c r="P32" s="294">
        <f>P2</f>
        <v>0</v>
      </c>
      <c r="Q32" s="294"/>
      <c r="R32" s="294"/>
      <c r="S32" s="294"/>
      <c r="T32" s="294"/>
      <c r="U32" s="295"/>
      <c r="V32" s="44">
        <f>V2</f>
        <v>0</v>
      </c>
      <c r="W32" s="266" t="str">
        <f>W2</f>
        <v>2022年度交付数量</v>
      </c>
      <c r="X32" s="267"/>
      <c r="Y32" s="267"/>
      <c r="Z32" s="267"/>
      <c r="AA32" s="267"/>
      <c r="AB32" s="267"/>
      <c r="AC32" s="287">
        <f>'免税使用者情報・保有機械情報入力'!AD2</f>
        <v>0</v>
      </c>
      <c r="AD32" s="287"/>
      <c r="AE32" s="45" t="str">
        <f>'免税使用者情報・保有機械情報入力'!AF2</f>
        <v>㍑</v>
      </c>
      <c r="AS32" s="144"/>
      <c r="AT32" s="144"/>
    </row>
    <row r="33" spans="38:46" s="46" customFormat="1" ht="30" customHeight="1" thickBot="1">
      <c r="AL33" s="90"/>
      <c r="AM33" s="90"/>
      <c r="AN33" s="47"/>
      <c r="AO33" s="90"/>
      <c r="AP33" s="90"/>
      <c r="AQ33" s="90"/>
      <c r="AR33" s="90"/>
      <c r="AS33" s="144"/>
      <c r="AT33" s="144"/>
    </row>
    <row r="34" spans="1:46" s="46" customFormat="1" ht="18" customHeight="1" thickBot="1">
      <c r="A34" s="47">
        <f>A4</f>
        <v>0</v>
      </c>
      <c r="B34" s="46">
        <f>B4</f>
        <v>0</v>
      </c>
      <c r="C34" s="46">
        <f>C4</f>
        <v>0</v>
      </c>
      <c r="D34" s="46">
        <f>D4</f>
        <v>0</v>
      </c>
      <c r="E34" s="46">
        <f>E4</f>
        <v>0</v>
      </c>
      <c r="F34" s="281">
        <f>'免税使用者情報・保有機械情報入力'!C8</f>
        <v>9</v>
      </c>
      <c r="G34" s="282"/>
      <c r="H34" s="282"/>
      <c r="I34" s="283"/>
      <c r="J34" s="281">
        <f>'免税使用者情報・保有機械情報入力'!G8</f>
        <v>10</v>
      </c>
      <c r="K34" s="282"/>
      <c r="L34" s="282"/>
      <c r="M34" s="283"/>
      <c r="N34" s="281">
        <f>'免税使用者情報・保有機械情報入力'!K8</f>
        <v>11</v>
      </c>
      <c r="O34" s="282"/>
      <c r="P34" s="282"/>
      <c r="Q34" s="283"/>
      <c r="R34" s="281">
        <f>'免税使用者情報・保有機械情報入力'!O8</f>
        <v>12</v>
      </c>
      <c r="S34" s="282"/>
      <c r="T34" s="282"/>
      <c r="U34" s="283"/>
      <c r="V34" s="281">
        <f>'免税使用者情報・保有機械情報入力'!S8</f>
        <v>13</v>
      </c>
      <c r="W34" s="282"/>
      <c r="X34" s="282"/>
      <c r="Y34" s="283"/>
      <c r="Z34" s="281">
        <f>'免税使用者情報・保有機械情報入力'!W8</f>
        <v>14</v>
      </c>
      <c r="AA34" s="282"/>
      <c r="AB34" s="282"/>
      <c r="AC34" s="283"/>
      <c r="AD34" s="281">
        <f>'免税使用者情報・保有機械情報入力'!AA8</f>
        <v>15</v>
      </c>
      <c r="AE34" s="282"/>
      <c r="AF34" s="282"/>
      <c r="AG34" s="283"/>
      <c r="AH34" s="293">
        <f>'免税使用者情報・保有機械情報入力'!AE8</f>
        <v>16</v>
      </c>
      <c r="AI34" s="282"/>
      <c r="AJ34" s="282"/>
      <c r="AK34" s="283"/>
      <c r="AL34" s="90"/>
      <c r="AM34" s="90"/>
      <c r="AN34" s="47"/>
      <c r="AO34" s="90"/>
      <c r="AP34" s="90"/>
      <c r="AQ34" s="90"/>
      <c r="AR34" s="90"/>
      <c r="AS34" s="144"/>
      <c r="AT34" s="144"/>
    </row>
    <row r="35" spans="1:46" s="46" customFormat="1" ht="30" customHeight="1" thickBot="1">
      <c r="A35" s="48" t="str">
        <f>A5</f>
        <v>NO</v>
      </c>
      <c r="B35" s="299">
        <v>2</v>
      </c>
      <c r="C35" s="300"/>
      <c r="D35" s="47">
        <f>D5</f>
        <v>0</v>
      </c>
      <c r="E35" s="304" t="str">
        <f>E5</f>
        <v>保有機械</v>
      </c>
      <c r="F35" s="288">
        <f>'免税使用者情報・保有機械情報入力'!C9</f>
        <v>0</v>
      </c>
      <c r="G35" s="270"/>
      <c r="H35" s="270"/>
      <c r="I35" s="271"/>
      <c r="J35" s="301">
        <f>'免税使用者情報・保有機械情報入力'!G9</f>
        <v>0</v>
      </c>
      <c r="K35" s="302"/>
      <c r="L35" s="302"/>
      <c r="M35" s="303"/>
      <c r="N35" s="301">
        <f>'免税使用者情報・保有機械情報入力'!K9</f>
        <v>0</v>
      </c>
      <c r="O35" s="302"/>
      <c r="P35" s="302"/>
      <c r="Q35" s="303"/>
      <c r="R35" s="288">
        <f>'免税使用者情報・保有機械情報入力'!O9</f>
        <v>0</v>
      </c>
      <c r="S35" s="270"/>
      <c r="T35" s="270"/>
      <c r="U35" s="271"/>
      <c r="V35" s="288">
        <f>'免税使用者情報・保有機械情報入力'!S9</f>
        <v>0</v>
      </c>
      <c r="W35" s="270"/>
      <c r="X35" s="270"/>
      <c r="Y35" s="271"/>
      <c r="Z35" s="288">
        <f>'免税使用者情報・保有機械情報入力'!W9</f>
        <v>0</v>
      </c>
      <c r="AA35" s="270"/>
      <c r="AB35" s="270"/>
      <c r="AC35" s="271"/>
      <c r="AD35" s="288">
        <f>'免税使用者情報・保有機械情報入力'!AA9</f>
        <v>0</v>
      </c>
      <c r="AE35" s="270"/>
      <c r="AF35" s="270"/>
      <c r="AG35" s="271"/>
      <c r="AH35" s="270">
        <f>'免税使用者情報・保有機械情報入力'!AE9</f>
        <v>0</v>
      </c>
      <c r="AI35" s="270"/>
      <c r="AJ35" s="270"/>
      <c r="AK35" s="271"/>
      <c r="AL35" s="90"/>
      <c r="AM35" s="90" t="s">
        <v>92</v>
      </c>
      <c r="AN35" s="47"/>
      <c r="AO35" s="90"/>
      <c r="AP35" s="90"/>
      <c r="AQ35" s="90"/>
      <c r="AR35" s="90"/>
      <c r="AS35" s="144"/>
      <c r="AT35" s="144"/>
    </row>
    <row r="36" spans="1:46" s="46" customFormat="1" ht="30" customHeight="1">
      <c r="A36" s="47"/>
      <c r="B36" s="47"/>
      <c r="C36" s="47"/>
      <c r="D36" s="47">
        <f>D6</f>
        <v>0</v>
      </c>
      <c r="E36" s="305"/>
      <c r="F36" s="284">
        <f>'免税使用者情報・保有機械情報入力'!C10</f>
        <v>0</v>
      </c>
      <c r="G36" s="285"/>
      <c r="H36" s="285"/>
      <c r="I36" s="286"/>
      <c r="J36" s="306">
        <f>'免税使用者情報・保有機械情報入力'!G10</f>
        <v>0</v>
      </c>
      <c r="K36" s="307"/>
      <c r="L36" s="307"/>
      <c r="M36" s="308"/>
      <c r="N36" s="306">
        <f>'免税使用者情報・保有機械情報入力'!K10</f>
        <v>0</v>
      </c>
      <c r="O36" s="307"/>
      <c r="P36" s="307"/>
      <c r="Q36" s="308"/>
      <c r="R36" s="284">
        <f>'免税使用者情報・保有機械情報入力'!O10</f>
        <v>0</v>
      </c>
      <c r="S36" s="285"/>
      <c r="T36" s="285"/>
      <c r="U36" s="286"/>
      <c r="V36" s="284">
        <f>'免税使用者情報・保有機械情報入力'!S10</f>
        <v>0</v>
      </c>
      <c r="W36" s="285"/>
      <c r="X36" s="285"/>
      <c r="Y36" s="286"/>
      <c r="Z36" s="284">
        <f>'免税使用者情報・保有機械情報入力'!W10</f>
        <v>0</v>
      </c>
      <c r="AA36" s="285"/>
      <c r="AB36" s="285"/>
      <c r="AC36" s="286"/>
      <c r="AD36" s="284">
        <f>'免税使用者情報・保有機械情報入力'!AA10</f>
        <v>0</v>
      </c>
      <c r="AE36" s="285"/>
      <c r="AF36" s="285"/>
      <c r="AG36" s="286"/>
      <c r="AH36" s="285">
        <f>'免税使用者情報・保有機械情報入力'!AE10</f>
        <v>0</v>
      </c>
      <c r="AI36" s="285"/>
      <c r="AJ36" s="285"/>
      <c r="AK36" s="286"/>
      <c r="AL36" s="90"/>
      <c r="AM36" s="90"/>
      <c r="AN36" s="47"/>
      <c r="AO36" s="90"/>
      <c r="AP36" s="90"/>
      <c r="AQ36" s="90"/>
      <c r="AR36" s="90"/>
      <c r="AS36" s="144"/>
      <c r="AT36" s="144"/>
    </row>
    <row r="37" spans="1:46" s="46" customFormat="1" ht="30" customHeight="1" thickBot="1">
      <c r="A37" s="47"/>
      <c r="B37" s="47"/>
      <c r="D37" s="46">
        <f>D7</f>
        <v>0</v>
      </c>
      <c r="E37" s="305"/>
      <c r="F37" s="284">
        <f>'免税使用者情報・保有機械情報入力'!C11</f>
        <v>0</v>
      </c>
      <c r="G37" s="285"/>
      <c r="H37" s="285"/>
      <c r="I37" s="286"/>
      <c r="J37" s="306">
        <f>'免税使用者情報・保有機械情報入力'!G11</f>
        <v>0</v>
      </c>
      <c r="K37" s="307"/>
      <c r="L37" s="307"/>
      <c r="M37" s="308"/>
      <c r="N37" s="306">
        <f>'免税使用者情報・保有機械情報入力'!K11</f>
        <v>0</v>
      </c>
      <c r="O37" s="307"/>
      <c r="P37" s="307"/>
      <c r="Q37" s="308"/>
      <c r="R37" s="284">
        <f>'免税使用者情報・保有機械情報入力'!O11</f>
        <v>0</v>
      </c>
      <c r="S37" s="285"/>
      <c r="T37" s="285"/>
      <c r="U37" s="286"/>
      <c r="V37" s="284">
        <f>'免税使用者情報・保有機械情報入力'!S11</f>
        <v>0</v>
      </c>
      <c r="W37" s="285"/>
      <c r="X37" s="285"/>
      <c r="Y37" s="286"/>
      <c r="Z37" s="284">
        <f>'免税使用者情報・保有機械情報入力'!W11</f>
        <v>0</v>
      </c>
      <c r="AA37" s="285"/>
      <c r="AB37" s="285"/>
      <c r="AC37" s="286"/>
      <c r="AD37" s="284">
        <f>'免税使用者情報・保有機械情報入力'!AA11</f>
        <v>0</v>
      </c>
      <c r="AE37" s="285"/>
      <c r="AF37" s="285"/>
      <c r="AG37" s="286"/>
      <c r="AH37" s="285">
        <f>'免税使用者情報・保有機械情報入力'!AE11</f>
        <v>0</v>
      </c>
      <c r="AI37" s="285"/>
      <c r="AJ37" s="285"/>
      <c r="AK37" s="286"/>
      <c r="AL37" s="90"/>
      <c r="AM37" s="90"/>
      <c r="AN37" s="47"/>
      <c r="AO37" s="90"/>
      <c r="AP37" s="90"/>
      <c r="AQ37" s="90"/>
      <c r="AR37" s="90"/>
      <c r="AS37" s="144"/>
      <c r="AT37" s="144"/>
    </row>
    <row r="38" spans="1:46" s="46" customFormat="1" ht="18" customHeight="1">
      <c r="A38" s="342" t="s">
        <v>88</v>
      </c>
      <c r="B38" s="342"/>
      <c r="C38" s="343"/>
      <c r="D38" s="49"/>
      <c r="E38" s="126"/>
      <c r="F38" s="263">
        <f>'免税使用者情報・保有機械情報入力'!C10</f>
        <v>0</v>
      </c>
      <c r="G38" s="264"/>
      <c r="H38" s="264"/>
      <c r="I38" s="265"/>
      <c r="J38" s="263">
        <f>'免税使用者情報・保有機械情報入力'!G10</f>
        <v>0</v>
      </c>
      <c r="K38" s="264"/>
      <c r="L38" s="264"/>
      <c r="M38" s="265"/>
      <c r="N38" s="263">
        <f>'免税使用者情報・保有機械情報入力'!K10</f>
        <v>0</v>
      </c>
      <c r="O38" s="264"/>
      <c r="P38" s="264"/>
      <c r="Q38" s="265"/>
      <c r="R38" s="263">
        <f>'免税使用者情報・保有機械情報入力'!O10</f>
        <v>0</v>
      </c>
      <c r="S38" s="264"/>
      <c r="T38" s="264"/>
      <c r="U38" s="265"/>
      <c r="V38" s="263">
        <f>'免税使用者情報・保有機械情報入力'!S10</f>
        <v>0</v>
      </c>
      <c r="W38" s="264"/>
      <c r="X38" s="264"/>
      <c r="Y38" s="265"/>
      <c r="Z38" s="263">
        <f>'免税使用者情報・保有機械情報入力'!W10</f>
        <v>0</v>
      </c>
      <c r="AA38" s="264"/>
      <c r="AB38" s="264"/>
      <c r="AC38" s="265"/>
      <c r="AD38" s="263">
        <f>'免税使用者情報・保有機械情報入力'!AA10</f>
        <v>0</v>
      </c>
      <c r="AE38" s="264"/>
      <c r="AF38" s="264"/>
      <c r="AG38" s="265"/>
      <c r="AH38" s="264">
        <f>'免税使用者情報・保有機械情報入力'!AE10</f>
        <v>0</v>
      </c>
      <c r="AI38" s="264"/>
      <c r="AJ38" s="264"/>
      <c r="AK38" s="265"/>
      <c r="AS38" s="144"/>
      <c r="AT38" s="144"/>
    </row>
    <row r="39" spans="1:46" s="46" customFormat="1" ht="18" customHeight="1">
      <c r="A39" s="91"/>
      <c r="B39" s="91"/>
      <c r="C39" s="91"/>
      <c r="D39" s="316" t="s">
        <v>6</v>
      </c>
      <c r="E39" s="317"/>
      <c r="F39" s="309">
        <f>'免税使用者情報・保有機械情報入力'!C9</f>
        <v>0</v>
      </c>
      <c r="G39" s="322"/>
      <c r="H39" s="322"/>
      <c r="I39" s="323"/>
      <c r="J39" s="309">
        <f>'免税使用者情報・保有機械情報入力'!G9</f>
        <v>0</v>
      </c>
      <c r="K39" s="289"/>
      <c r="L39" s="289"/>
      <c r="M39" s="324"/>
      <c r="N39" s="309">
        <f>'免税使用者情報・保有機械情報入力'!K9</f>
        <v>0</v>
      </c>
      <c r="O39" s="290"/>
      <c r="P39" s="290"/>
      <c r="Q39" s="291"/>
      <c r="R39" s="309">
        <f>'免税使用者情報・保有機械情報入力'!O9</f>
        <v>0</v>
      </c>
      <c r="S39" s="290"/>
      <c r="T39" s="290"/>
      <c r="U39" s="291"/>
      <c r="V39" s="309">
        <f>'免税使用者情報・保有機械情報入力'!S9</f>
        <v>0</v>
      </c>
      <c r="W39" s="290"/>
      <c r="X39" s="290"/>
      <c r="Y39" s="291"/>
      <c r="Z39" s="309">
        <f>'免税使用者情報・保有機械情報入力'!W9</f>
        <v>0</v>
      </c>
      <c r="AA39" s="290"/>
      <c r="AB39" s="290"/>
      <c r="AC39" s="291"/>
      <c r="AD39" s="309">
        <f>'免税使用者情報・保有機械情報入力'!AA9</f>
        <v>0</v>
      </c>
      <c r="AE39" s="290"/>
      <c r="AF39" s="290"/>
      <c r="AG39" s="291"/>
      <c r="AH39" s="289">
        <f>'免税使用者情報・保有機械情報入力'!AE9</f>
        <v>0</v>
      </c>
      <c r="AI39" s="290"/>
      <c r="AJ39" s="290"/>
      <c r="AK39" s="291"/>
      <c r="AS39" s="144"/>
      <c r="AT39" s="144"/>
    </row>
    <row r="40" spans="1:46" s="46" customFormat="1" ht="18" customHeight="1">
      <c r="A40" s="91"/>
      <c r="B40" s="92"/>
      <c r="C40" s="93"/>
      <c r="D40" s="316"/>
      <c r="E40" s="317"/>
      <c r="F40" s="255" t="s">
        <v>3</v>
      </c>
      <c r="G40" s="277" t="s">
        <v>4</v>
      </c>
      <c r="H40" s="279" t="s">
        <v>7</v>
      </c>
      <c r="I40" s="247" t="s">
        <v>8</v>
      </c>
      <c r="J40" s="255" t="s">
        <v>3</v>
      </c>
      <c r="K40" s="253" t="s">
        <v>4</v>
      </c>
      <c r="L40" s="257" t="s">
        <v>7</v>
      </c>
      <c r="M40" s="247" t="s">
        <v>8</v>
      </c>
      <c r="N40" s="255" t="s">
        <v>3</v>
      </c>
      <c r="O40" s="253" t="s">
        <v>4</v>
      </c>
      <c r="P40" s="257" t="s">
        <v>7</v>
      </c>
      <c r="Q40" s="247" t="s">
        <v>8</v>
      </c>
      <c r="R40" s="255" t="s">
        <v>3</v>
      </c>
      <c r="S40" s="253" t="s">
        <v>4</v>
      </c>
      <c r="T40" s="257" t="s">
        <v>7</v>
      </c>
      <c r="U40" s="247" t="s">
        <v>8</v>
      </c>
      <c r="V40" s="255" t="s">
        <v>3</v>
      </c>
      <c r="W40" s="253" t="s">
        <v>4</v>
      </c>
      <c r="X40" s="257" t="s">
        <v>7</v>
      </c>
      <c r="Y40" s="247" t="s">
        <v>8</v>
      </c>
      <c r="Z40" s="255" t="s">
        <v>3</v>
      </c>
      <c r="AA40" s="253" t="s">
        <v>4</v>
      </c>
      <c r="AB40" s="257" t="s">
        <v>7</v>
      </c>
      <c r="AC40" s="247" t="s">
        <v>8</v>
      </c>
      <c r="AD40" s="255" t="s">
        <v>3</v>
      </c>
      <c r="AE40" s="253" t="s">
        <v>4</v>
      </c>
      <c r="AF40" s="257" t="s">
        <v>7</v>
      </c>
      <c r="AG40" s="247" t="s">
        <v>8</v>
      </c>
      <c r="AH40" s="253" t="s">
        <v>3</v>
      </c>
      <c r="AI40" s="253" t="s">
        <v>4</v>
      </c>
      <c r="AJ40" s="257" t="s">
        <v>7</v>
      </c>
      <c r="AK40" s="247" t="s">
        <v>8</v>
      </c>
      <c r="AS40" s="144"/>
      <c r="AT40" s="144"/>
    </row>
    <row r="41" spans="1:46" s="46" customFormat="1" ht="18" customHeight="1" thickBot="1">
      <c r="A41" s="91"/>
      <c r="B41" s="92"/>
      <c r="C41" s="93"/>
      <c r="D41" s="54"/>
      <c r="E41" s="127"/>
      <c r="F41" s="256"/>
      <c r="G41" s="278"/>
      <c r="H41" s="280"/>
      <c r="I41" s="248"/>
      <c r="J41" s="256"/>
      <c r="K41" s="254"/>
      <c r="L41" s="258"/>
      <c r="M41" s="248"/>
      <c r="N41" s="256"/>
      <c r="O41" s="254"/>
      <c r="P41" s="258"/>
      <c r="Q41" s="248"/>
      <c r="R41" s="256"/>
      <c r="S41" s="254"/>
      <c r="T41" s="258"/>
      <c r="U41" s="248"/>
      <c r="V41" s="256"/>
      <c r="W41" s="254"/>
      <c r="X41" s="258"/>
      <c r="Y41" s="248"/>
      <c r="Z41" s="256"/>
      <c r="AA41" s="254"/>
      <c r="AB41" s="258"/>
      <c r="AC41" s="248"/>
      <c r="AD41" s="256"/>
      <c r="AE41" s="254"/>
      <c r="AF41" s="258"/>
      <c r="AG41" s="248"/>
      <c r="AH41" s="254"/>
      <c r="AI41" s="254"/>
      <c r="AJ41" s="258"/>
      <c r="AK41" s="248"/>
      <c r="AS41" s="144"/>
      <c r="AT41" s="144"/>
    </row>
    <row r="42" spans="1:46" ht="30" customHeight="1">
      <c r="A42" s="94"/>
      <c r="B42" s="95"/>
      <c r="C42" s="96"/>
      <c r="D42" s="275" t="str">
        <f>D12</f>
        <v>4月計</v>
      </c>
      <c r="E42" s="276"/>
      <c r="F42" s="57">
        <f>'‘４月'!$AH$47</f>
        <v>0</v>
      </c>
      <c r="G42" s="43">
        <f>'‘４月'!$AH$45</f>
        <v>0</v>
      </c>
      <c r="H42" s="43">
        <f>'‘４月'!$AI$45</f>
        <v>0</v>
      </c>
      <c r="I42" s="58">
        <f>'‘４月'!$AJ$45</f>
        <v>0</v>
      </c>
      <c r="J42" s="57">
        <f>'‘４月'!$AK$47</f>
        <v>0</v>
      </c>
      <c r="K42" s="43">
        <f>'‘４月'!$AK$45</f>
        <v>0</v>
      </c>
      <c r="L42" s="43">
        <f>'‘４月'!$AL$45</f>
        <v>0</v>
      </c>
      <c r="M42" s="58">
        <f>'‘４月'!$AM$45</f>
        <v>0</v>
      </c>
      <c r="N42" s="57">
        <f>'‘４月'!$AN$47</f>
        <v>0</v>
      </c>
      <c r="O42" s="43">
        <f>'‘４月'!$AN$45</f>
        <v>0</v>
      </c>
      <c r="P42" s="43">
        <f>'‘４月'!$AO$45</f>
        <v>0</v>
      </c>
      <c r="Q42" s="58">
        <f>'‘４月'!$AP$45</f>
        <v>0</v>
      </c>
      <c r="R42" s="57">
        <f>'‘４月'!$AQ$47</f>
        <v>0</v>
      </c>
      <c r="S42" s="43">
        <f>'‘４月'!$AQ$45</f>
        <v>0</v>
      </c>
      <c r="T42" s="43">
        <f>'‘４月'!$AR$45</f>
        <v>0</v>
      </c>
      <c r="U42" s="58">
        <f>'‘４月'!$AS$45</f>
        <v>0</v>
      </c>
      <c r="V42" s="57">
        <f>'‘４月'!$AT$47</f>
        <v>0</v>
      </c>
      <c r="W42" s="43">
        <f>'‘４月'!$AT$45</f>
        <v>0</v>
      </c>
      <c r="X42" s="43">
        <f>'‘４月'!$AU$45</f>
        <v>0</v>
      </c>
      <c r="Y42" s="58">
        <f>'‘４月'!$AV$45</f>
        <v>0</v>
      </c>
      <c r="Z42" s="57">
        <f>'‘４月'!$AW$47</f>
        <v>0</v>
      </c>
      <c r="AA42" s="43">
        <f>'‘４月'!$AW$45</f>
        <v>0</v>
      </c>
      <c r="AB42" s="43">
        <f>'‘４月'!$AX$45</f>
        <v>0</v>
      </c>
      <c r="AC42" s="58">
        <f>'‘４月'!$AY$45</f>
        <v>0</v>
      </c>
      <c r="AD42" s="57">
        <f>'‘４月'!$AZ$47</f>
        <v>0</v>
      </c>
      <c r="AE42" s="43">
        <f>'‘４月'!$AZ$45</f>
        <v>0</v>
      </c>
      <c r="AF42" s="43">
        <f>'‘４月'!$BA$45</f>
        <v>0</v>
      </c>
      <c r="AG42" s="58">
        <f>'‘４月'!$BB$45</f>
        <v>0</v>
      </c>
      <c r="AH42" s="57">
        <f>'‘４月'!$BC$47</f>
        <v>0</v>
      </c>
      <c r="AI42" s="43">
        <f>'‘４月'!$BC$45</f>
        <v>0</v>
      </c>
      <c r="AJ42" s="43">
        <f>'‘４月'!$BD$45</f>
        <v>0</v>
      </c>
      <c r="AK42" s="58">
        <f>'‘４月'!$BE$45</f>
        <v>0</v>
      </c>
      <c r="AS42" s="146">
        <f>H42+L42+P42+T42+X42+AF42+AJ42+AB42</f>
        <v>0</v>
      </c>
      <c r="AT42" s="146">
        <f>I42+M42+Q42+U42+Y42+AG42+AC42+AK42</f>
        <v>0</v>
      </c>
    </row>
    <row r="43" spans="1:46" ht="30" customHeight="1">
      <c r="A43" s="94"/>
      <c r="B43" s="97"/>
      <c r="C43" s="98"/>
      <c r="D43" s="268" t="s">
        <v>9</v>
      </c>
      <c r="E43" s="274"/>
      <c r="F43" s="83">
        <f aca="true" t="shared" si="18" ref="F43:AK43">IF(F42="",0,F42)</f>
        <v>0</v>
      </c>
      <c r="G43" s="84">
        <f t="shared" si="18"/>
        <v>0</v>
      </c>
      <c r="H43" s="84">
        <f t="shared" si="18"/>
        <v>0</v>
      </c>
      <c r="I43" s="76">
        <f t="shared" si="18"/>
        <v>0</v>
      </c>
      <c r="J43" s="83">
        <f t="shared" si="18"/>
        <v>0</v>
      </c>
      <c r="K43" s="84">
        <f t="shared" si="18"/>
        <v>0</v>
      </c>
      <c r="L43" s="84">
        <f t="shared" si="18"/>
        <v>0</v>
      </c>
      <c r="M43" s="85">
        <f t="shared" si="18"/>
        <v>0</v>
      </c>
      <c r="N43" s="83">
        <f t="shared" si="18"/>
        <v>0</v>
      </c>
      <c r="O43" s="84">
        <f t="shared" si="18"/>
        <v>0</v>
      </c>
      <c r="P43" s="84">
        <f t="shared" si="18"/>
        <v>0</v>
      </c>
      <c r="Q43" s="85">
        <f t="shared" si="18"/>
        <v>0</v>
      </c>
      <c r="R43" s="83">
        <f t="shared" si="18"/>
        <v>0</v>
      </c>
      <c r="S43" s="84">
        <f t="shared" si="18"/>
        <v>0</v>
      </c>
      <c r="T43" s="84">
        <f t="shared" si="18"/>
        <v>0</v>
      </c>
      <c r="U43" s="85">
        <f t="shared" si="18"/>
        <v>0</v>
      </c>
      <c r="V43" s="83">
        <f t="shared" si="18"/>
        <v>0</v>
      </c>
      <c r="W43" s="84">
        <f t="shared" si="18"/>
        <v>0</v>
      </c>
      <c r="X43" s="84">
        <f t="shared" si="18"/>
        <v>0</v>
      </c>
      <c r="Y43" s="85">
        <f t="shared" si="18"/>
        <v>0</v>
      </c>
      <c r="Z43" s="83">
        <f t="shared" si="18"/>
        <v>0</v>
      </c>
      <c r="AA43" s="84">
        <f t="shared" si="18"/>
        <v>0</v>
      </c>
      <c r="AB43" s="84">
        <f t="shared" si="18"/>
        <v>0</v>
      </c>
      <c r="AC43" s="85">
        <f t="shared" si="18"/>
        <v>0</v>
      </c>
      <c r="AD43" s="83">
        <f t="shared" si="18"/>
        <v>0</v>
      </c>
      <c r="AE43" s="84">
        <f t="shared" si="18"/>
        <v>0</v>
      </c>
      <c r="AF43" s="84">
        <f t="shared" si="18"/>
        <v>0</v>
      </c>
      <c r="AG43" s="85">
        <f t="shared" si="18"/>
        <v>0</v>
      </c>
      <c r="AH43" s="83">
        <f t="shared" si="18"/>
        <v>0</v>
      </c>
      <c r="AI43" s="84">
        <f t="shared" si="18"/>
        <v>0</v>
      </c>
      <c r="AJ43" s="84">
        <f t="shared" si="18"/>
        <v>0</v>
      </c>
      <c r="AK43" s="85">
        <f t="shared" si="18"/>
        <v>0</v>
      </c>
      <c r="AS43" s="146">
        <f aca="true" t="shared" si="19" ref="AS43:AS57">H43+L43+P43+T43+X43+AF43+AJ43+AB43</f>
        <v>0</v>
      </c>
      <c r="AT43" s="146">
        <f aca="true" t="shared" si="20" ref="AT43:AT57">I43+M43+Q43+U43+Y43+AG43+AC43+AK43</f>
        <v>0</v>
      </c>
    </row>
    <row r="44" spans="1:46" ht="30" customHeight="1">
      <c r="A44" s="94"/>
      <c r="B44" s="95"/>
      <c r="C44" s="96"/>
      <c r="D44" s="272" t="str">
        <f>D14</f>
        <v>5月計</v>
      </c>
      <c r="E44" s="273"/>
      <c r="F44" s="72">
        <f>'‘５月'!$AH$47</f>
        <v>0</v>
      </c>
      <c r="G44" s="73">
        <f>'‘５月'!$AH$45</f>
        <v>0</v>
      </c>
      <c r="H44" s="73">
        <f>'‘５月'!$AI$45</f>
        <v>0</v>
      </c>
      <c r="I44" s="74">
        <f>'‘５月'!$AJ$45</f>
        <v>0</v>
      </c>
      <c r="J44" s="72">
        <f>'‘５月'!$AK$47</f>
        <v>0</v>
      </c>
      <c r="K44" s="73">
        <f>'‘５月'!$AK$45</f>
        <v>0</v>
      </c>
      <c r="L44" s="73">
        <f>'‘５月'!$AL$45</f>
        <v>0</v>
      </c>
      <c r="M44" s="74">
        <f>'‘５月'!$AM$45</f>
        <v>0</v>
      </c>
      <c r="N44" s="72">
        <f>'‘５月'!$AN$47</f>
        <v>0</v>
      </c>
      <c r="O44" s="73">
        <f>'‘５月'!$AN$45</f>
        <v>0</v>
      </c>
      <c r="P44" s="73">
        <f>'‘５月'!$AO$45</f>
        <v>0</v>
      </c>
      <c r="Q44" s="74">
        <f>'‘５月'!$AP$45</f>
        <v>0</v>
      </c>
      <c r="R44" s="72">
        <f>'‘５月'!$AQ$47</f>
        <v>0</v>
      </c>
      <c r="S44" s="73">
        <f>'‘５月'!$AQ$45</f>
        <v>0</v>
      </c>
      <c r="T44" s="73">
        <f>'‘５月'!$AR$45</f>
        <v>0</v>
      </c>
      <c r="U44" s="74">
        <f>'‘５月'!$AS$45</f>
        <v>0</v>
      </c>
      <c r="V44" s="72">
        <f>'‘５月'!$AT$47</f>
        <v>0</v>
      </c>
      <c r="W44" s="73">
        <f>'‘５月'!$AT$45</f>
        <v>0</v>
      </c>
      <c r="X44" s="73">
        <f>'‘５月'!$AU$45</f>
        <v>0</v>
      </c>
      <c r="Y44" s="74">
        <f>'‘５月'!$AV$45</f>
        <v>0</v>
      </c>
      <c r="Z44" s="72">
        <f>'‘５月'!$AW$47</f>
        <v>0</v>
      </c>
      <c r="AA44" s="73">
        <f>'‘５月'!$AW$45</f>
        <v>0</v>
      </c>
      <c r="AB44" s="73">
        <f>'‘５月'!$AX$45</f>
        <v>0</v>
      </c>
      <c r="AC44" s="74">
        <f>'‘５月'!$AY$45</f>
        <v>0</v>
      </c>
      <c r="AD44" s="72">
        <f>'‘５月'!$AZ$47</f>
        <v>0</v>
      </c>
      <c r="AE44" s="73">
        <f>'‘５月'!$AZ$45</f>
        <v>0</v>
      </c>
      <c r="AF44" s="73">
        <f>'‘５月'!$BA$45</f>
        <v>0</v>
      </c>
      <c r="AG44" s="74">
        <f>'‘５月'!$BB$45</f>
        <v>0</v>
      </c>
      <c r="AH44" s="72">
        <f>'‘５月'!$BC$47</f>
        <v>0</v>
      </c>
      <c r="AI44" s="73">
        <f>'‘５月'!$BC$45</f>
        <v>0</v>
      </c>
      <c r="AJ44" s="73">
        <f>'‘５月'!$BD$45</f>
        <v>0</v>
      </c>
      <c r="AK44" s="74">
        <f>'‘５月'!$BE$45</f>
        <v>0</v>
      </c>
      <c r="AS44" s="146">
        <f t="shared" si="19"/>
        <v>0</v>
      </c>
      <c r="AT44" s="146">
        <f t="shared" si="20"/>
        <v>0</v>
      </c>
    </row>
    <row r="45" spans="1:46" ht="30" customHeight="1">
      <c r="A45" s="94"/>
      <c r="B45" s="97"/>
      <c r="C45" s="99"/>
      <c r="D45" s="268" t="s">
        <v>9</v>
      </c>
      <c r="E45" s="269"/>
      <c r="F45" s="65">
        <f aca="true" t="shared" si="21" ref="F45:AK45">F43+F44</f>
        <v>0</v>
      </c>
      <c r="G45" s="66">
        <f t="shared" si="21"/>
        <v>0</v>
      </c>
      <c r="H45" s="66">
        <f t="shared" si="21"/>
        <v>0</v>
      </c>
      <c r="I45" s="100">
        <f t="shared" si="21"/>
        <v>0</v>
      </c>
      <c r="J45" s="65">
        <f t="shared" si="21"/>
        <v>0</v>
      </c>
      <c r="K45" s="66">
        <f t="shared" si="21"/>
        <v>0</v>
      </c>
      <c r="L45" s="66">
        <f t="shared" si="21"/>
        <v>0</v>
      </c>
      <c r="M45" s="68">
        <f t="shared" si="21"/>
        <v>0</v>
      </c>
      <c r="N45" s="65">
        <f t="shared" si="21"/>
        <v>0</v>
      </c>
      <c r="O45" s="66">
        <f t="shared" si="21"/>
        <v>0</v>
      </c>
      <c r="P45" s="66">
        <f t="shared" si="21"/>
        <v>0</v>
      </c>
      <c r="Q45" s="68">
        <f t="shared" si="21"/>
        <v>0</v>
      </c>
      <c r="R45" s="65">
        <f t="shared" si="21"/>
        <v>0</v>
      </c>
      <c r="S45" s="66">
        <f t="shared" si="21"/>
        <v>0</v>
      </c>
      <c r="T45" s="66">
        <f t="shared" si="21"/>
        <v>0</v>
      </c>
      <c r="U45" s="68">
        <f t="shared" si="21"/>
        <v>0</v>
      </c>
      <c r="V45" s="65">
        <f t="shared" si="21"/>
        <v>0</v>
      </c>
      <c r="W45" s="66">
        <f t="shared" si="21"/>
        <v>0</v>
      </c>
      <c r="X45" s="66">
        <f t="shared" si="21"/>
        <v>0</v>
      </c>
      <c r="Y45" s="68">
        <f t="shared" si="21"/>
        <v>0</v>
      </c>
      <c r="Z45" s="65">
        <f t="shared" si="21"/>
        <v>0</v>
      </c>
      <c r="AA45" s="66">
        <f t="shared" si="21"/>
        <v>0</v>
      </c>
      <c r="AB45" s="66">
        <f t="shared" si="21"/>
        <v>0</v>
      </c>
      <c r="AC45" s="68">
        <f t="shared" si="21"/>
        <v>0</v>
      </c>
      <c r="AD45" s="65">
        <f t="shared" si="21"/>
        <v>0</v>
      </c>
      <c r="AE45" s="66">
        <f t="shared" si="21"/>
        <v>0</v>
      </c>
      <c r="AF45" s="66">
        <f t="shared" si="21"/>
        <v>0</v>
      </c>
      <c r="AG45" s="68">
        <f t="shared" si="21"/>
        <v>0</v>
      </c>
      <c r="AH45" s="65">
        <f t="shared" si="21"/>
        <v>0</v>
      </c>
      <c r="AI45" s="66">
        <f t="shared" si="21"/>
        <v>0</v>
      </c>
      <c r="AJ45" s="66">
        <f t="shared" si="21"/>
        <v>0</v>
      </c>
      <c r="AK45" s="68">
        <f t="shared" si="21"/>
        <v>0</v>
      </c>
      <c r="AS45" s="146">
        <f t="shared" si="19"/>
        <v>0</v>
      </c>
      <c r="AT45" s="146">
        <f t="shared" si="20"/>
        <v>0</v>
      </c>
    </row>
    <row r="46" spans="1:46" ht="30" customHeight="1">
      <c r="A46" s="94"/>
      <c r="B46" s="95"/>
      <c r="C46" s="96"/>
      <c r="D46" s="272" t="str">
        <f>D16</f>
        <v>6月計</v>
      </c>
      <c r="E46" s="273"/>
      <c r="F46" s="72">
        <f>'‘６月'!$AH$47</f>
        <v>0</v>
      </c>
      <c r="G46" s="73">
        <f>'‘６月'!$AH$45</f>
        <v>0</v>
      </c>
      <c r="H46" s="73">
        <f>'‘６月'!$AI$45</f>
        <v>0</v>
      </c>
      <c r="I46" s="74">
        <f>'‘６月'!$AJ$45</f>
        <v>0</v>
      </c>
      <c r="J46" s="72">
        <f>'‘６月'!$AK$47</f>
        <v>0</v>
      </c>
      <c r="K46" s="73">
        <f>'‘６月'!$AK$45</f>
        <v>0</v>
      </c>
      <c r="L46" s="73">
        <f>'‘６月'!$AL$45</f>
        <v>0</v>
      </c>
      <c r="M46" s="74">
        <f>'‘６月'!$AM$45</f>
        <v>0</v>
      </c>
      <c r="N46" s="72">
        <f>'‘６月'!$AN$47</f>
        <v>0</v>
      </c>
      <c r="O46" s="73">
        <f>'‘６月'!$AN$45</f>
        <v>0</v>
      </c>
      <c r="P46" s="73">
        <f>'‘６月'!$AO$45</f>
        <v>0</v>
      </c>
      <c r="Q46" s="74">
        <f>'‘６月'!$AP$45</f>
        <v>0</v>
      </c>
      <c r="R46" s="72">
        <f>'‘６月'!$AQ$47</f>
        <v>0</v>
      </c>
      <c r="S46" s="73">
        <f>'‘６月'!$AQ$45</f>
        <v>0</v>
      </c>
      <c r="T46" s="73">
        <f>'‘６月'!$AR$45</f>
        <v>0</v>
      </c>
      <c r="U46" s="74">
        <f>'‘６月'!$AS$45</f>
        <v>0</v>
      </c>
      <c r="V46" s="72">
        <f>'‘６月'!$AT$47</f>
        <v>0</v>
      </c>
      <c r="W46" s="73">
        <f>'‘６月'!$AT$45</f>
        <v>0</v>
      </c>
      <c r="X46" s="73">
        <f>'‘６月'!$AU$45</f>
        <v>0</v>
      </c>
      <c r="Y46" s="74">
        <f>'‘６月'!$AV$45</f>
        <v>0</v>
      </c>
      <c r="Z46" s="72">
        <f>'‘６月'!$AW$47</f>
        <v>0</v>
      </c>
      <c r="AA46" s="73">
        <f>'‘６月'!$AW$45</f>
        <v>0</v>
      </c>
      <c r="AB46" s="73">
        <f>'‘６月'!$AX$45</f>
        <v>0</v>
      </c>
      <c r="AC46" s="74">
        <f>'‘６月'!$AY$45</f>
        <v>0</v>
      </c>
      <c r="AD46" s="72">
        <f>'‘６月'!$AZ$47</f>
        <v>0</v>
      </c>
      <c r="AE46" s="73">
        <f>'‘６月'!$AZ$45</f>
        <v>0</v>
      </c>
      <c r="AF46" s="73">
        <f>'‘６月'!$BA$45</f>
        <v>0</v>
      </c>
      <c r="AG46" s="74">
        <f>'‘６月'!$BB$45</f>
        <v>0</v>
      </c>
      <c r="AH46" s="72">
        <f>'‘６月'!$BC$47</f>
        <v>0</v>
      </c>
      <c r="AI46" s="73">
        <f>'‘６月'!$BC$45</f>
        <v>0</v>
      </c>
      <c r="AJ46" s="73">
        <f>'‘６月'!$BD$45</f>
        <v>0</v>
      </c>
      <c r="AK46" s="74">
        <f>'‘６月'!$BE$45</f>
        <v>0</v>
      </c>
      <c r="AS46" s="146">
        <f t="shared" si="19"/>
        <v>0</v>
      </c>
      <c r="AT46" s="146">
        <f t="shared" si="20"/>
        <v>0</v>
      </c>
    </row>
    <row r="47" spans="1:46" ht="30" customHeight="1">
      <c r="A47" s="94"/>
      <c r="B47" s="97"/>
      <c r="C47" s="98"/>
      <c r="D47" s="268" t="s">
        <v>9</v>
      </c>
      <c r="E47" s="269"/>
      <c r="F47" s="65">
        <f aca="true" t="shared" si="22" ref="F47:AK47">F45+F46</f>
        <v>0</v>
      </c>
      <c r="G47" s="66">
        <f t="shared" si="22"/>
        <v>0</v>
      </c>
      <c r="H47" s="66">
        <f t="shared" si="22"/>
        <v>0</v>
      </c>
      <c r="I47" s="100">
        <f t="shared" si="22"/>
        <v>0</v>
      </c>
      <c r="J47" s="65">
        <f t="shared" si="22"/>
        <v>0</v>
      </c>
      <c r="K47" s="66">
        <f t="shared" si="22"/>
        <v>0</v>
      </c>
      <c r="L47" s="66">
        <f t="shared" si="22"/>
        <v>0</v>
      </c>
      <c r="M47" s="68">
        <f t="shared" si="22"/>
        <v>0</v>
      </c>
      <c r="N47" s="65">
        <f t="shared" si="22"/>
        <v>0</v>
      </c>
      <c r="O47" s="66">
        <f t="shared" si="22"/>
        <v>0</v>
      </c>
      <c r="P47" s="66">
        <f t="shared" si="22"/>
        <v>0</v>
      </c>
      <c r="Q47" s="68">
        <f t="shared" si="22"/>
        <v>0</v>
      </c>
      <c r="R47" s="65">
        <f t="shared" si="22"/>
        <v>0</v>
      </c>
      <c r="S47" s="66">
        <f t="shared" si="22"/>
        <v>0</v>
      </c>
      <c r="T47" s="66">
        <f t="shared" si="22"/>
        <v>0</v>
      </c>
      <c r="U47" s="68">
        <f t="shared" si="22"/>
        <v>0</v>
      </c>
      <c r="V47" s="65">
        <f t="shared" si="22"/>
        <v>0</v>
      </c>
      <c r="W47" s="66">
        <f t="shared" si="22"/>
        <v>0</v>
      </c>
      <c r="X47" s="66">
        <f t="shared" si="22"/>
        <v>0</v>
      </c>
      <c r="Y47" s="68">
        <f t="shared" si="22"/>
        <v>0</v>
      </c>
      <c r="Z47" s="65">
        <f t="shared" si="22"/>
        <v>0</v>
      </c>
      <c r="AA47" s="66">
        <f t="shared" si="22"/>
        <v>0</v>
      </c>
      <c r="AB47" s="66">
        <f t="shared" si="22"/>
        <v>0</v>
      </c>
      <c r="AC47" s="68">
        <f t="shared" si="22"/>
        <v>0</v>
      </c>
      <c r="AD47" s="65">
        <f t="shared" si="22"/>
        <v>0</v>
      </c>
      <c r="AE47" s="66">
        <f t="shared" si="22"/>
        <v>0</v>
      </c>
      <c r="AF47" s="66">
        <f t="shared" si="22"/>
        <v>0</v>
      </c>
      <c r="AG47" s="68">
        <f t="shared" si="22"/>
        <v>0</v>
      </c>
      <c r="AH47" s="65">
        <f t="shared" si="22"/>
        <v>0</v>
      </c>
      <c r="AI47" s="66">
        <f t="shared" si="22"/>
        <v>0</v>
      </c>
      <c r="AJ47" s="66">
        <f t="shared" si="22"/>
        <v>0</v>
      </c>
      <c r="AK47" s="68">
        <f t="shared" si="22"/>
        <v>0</v>
      </c>
      <c r="AS47" s="146">
        <f t="shared" si="19"/>
        <v>0</v>
      </c>
      <c r="AT47" s="146">
        <f t="shared" si="20"/>
        <v>0</v>
      </c>
    </row>
    <row r="48" spans="1:46" ht="30" customHeight="1">
      <c r="A48" s="94"/>
      <c r="B48" s="95"/>
      <c r="C48" s="96"/>
      <c r="D48" s="272" t="str">
        <f>D18</f>
        <v>7月計</v>
      </c>
      <c r="E48" s="273"/>
      <c r="F48" s="72">
        <f>'‘７月'!$AH$47</f>
        <v>0</v>
      </c>
      <c r="G48" s="73">
        <f>'‘７月'!$AH$45</f>
        <v>0</v>
      </c>
      <c r="H48" s="73">
        <f>'‘７月'!$AI$45</f>
        <v>0</v>
      </c>
      <c r="I48" s="74">
        <f>'‘７月'!$AJ$45</f>
        <v>0</v>
      </c>
      <c r="J48" s="72">
        <f>'‘７月'!$AK$47</f>
        <v>0</v>
      </c>
      <c r="K48" s="73">
        <f>'‘７月'!$AK$45</f>
        <v>0</v>
      </c>
      <c r="L48" s="73">
        <f>'‘７月'!$AL$45</f>
        <v>0</v>
      </c>
      <c r="M48" s="74">
        <f>'‘７月'!$AM$45</f>
        <v>0</v>
      </c>
      <c r="N48" s="72">
        <f>'‘７月'!$AN$47</f>
        <v>0</v>
      </c>
      <c r="O48" s="73">
        <f>'‘７月'!$AN$45</f>
        <v>0</v>
      </c>
      <c r="P48" s="73">
        <f>'‘７月'!$AO$45</f>
        <v>0</v>
      </c>
      <c r="Q48" s="74">
        <f>'‘７月'!$AP$45</f>
        <v>0</v>
      </c>
      <c r="R48" s="72">
        <f>'‘７月'!$AQ$47</f>
        <v>0</v>
      </c>
      <c r="S48" s="73">
        <f>'‘７月'!$AQ$45</f>
        <v>0</v>
      </c>
      <c r="T48" s="73">
        <f>'‘７月'!$AR$45</f>
        <v>0</v>
      </c>
      <c r="U48" s="74">
        <f>'‘７月'!$AS$45</f>
        <v>0</v>
      </c>
      <c r="V48" s="72">
        <f>'‘７月'!$AT$47</f>
        <v>0</v>
      </c>
      <c r="W48" s="73">
        <f>'‘７月'!$AT$45</f>
        <v>0</v>
      </c>
      <c r="X48" s="73">
        <f>'‘７月'!$AU$45</f>
        <v>0</v>
      </c>
      <c r="Y48" s="74">
        <f>'‘７月'!$AV$45</f>
        <v>0</v>
      </c>
      <c r="Z48" s="72">
        <f>'‘７月'!$AW$47</f>
        <v>0</v>
      </c>
      <c r="AA48" s="73">
        <f>'‘７月'!$AW$45</f>
        <v>0</v>
      </c>
      <c r="AB48" s="73">
        <f>'‘７月'!$AX$45</f>
        <v>0</v>
      </c>
      <c r="AC48" s="74">
        <f>'‘７月'!$AY$45</f>
        <v>0</v>
      </c>
      <c r="AD48" s="72">
        <f>'‘７月'!$AZ$47</f>
        <v>0</v>
      </c>
      <c r="AE48" s="73">
        <f>'‘７月'!$AZ$45</f>
        <v>0</v>
      </c>
      <c r="AF48" s="73">
        <f>'‘７月'!$BA$45</f>
        <v>0</v>
      </c>
      <c r="AG48" s="74">
        <f>'‘７月'!$BB$45</f>
        <v>0</v>
      </c>
      <c r="AH48" s="72">
        <f>'‘７月'!$BC$47</f>
        <v>0</v>
      </c>
      <c r="AI48" s="73">
        <f>'‘７月'!$BC$45</f>
        <v>0</v>
      </c>
      <c r="AJ48" s="73">
        <f>'‘７月'!$BD$45</f>
        <v>0</v>
      </c>
      <c r="AK48" s="74">
        <f>'‘７月'!$BE$45</f>
        <v>0</v>
      </c>
      <c r="AS48" s="146">
        <f t="shared" si="19"/>
        <v>0</v>
      </c>
      <c r="AT48" s="146">
        <f t="shared" si="20"/>
        <v>0</v>
      </c>
    </row>
    <row r="49" spans="1:46" ht="30" customHeight="1">
      <c r="A49" s="94"/>
      <c r="B49" s="97"/>
      <c r="C49" s="98"/>
      <c r="D49" s="268" t="s">
        <v>9</v>
      </c>
      <c r="E49" s="269"/>
      <c r="F49" s="65">
        <f aca="true" t="shared" si="23" ref="F49:AK49">F47+F48</f>
        <v>0</v>
      </c>
      <c r="G49" s="66">
        <f t="shared" si="23"/>
        <v>0</v>
      </c>
      <c r="H49" s="66">
        <f t="shared" si="23"/>
        <v>0</v>
      </c>
      <c r="I49" s="100">
        <f t="shared" si="23"/>
        <v>0</v>
      </c>
      <c r="J49" s="65">
        <f t="shared" si="23"/>
        <v>0</v>
      </c>
      <c r="K49" s="66">
        <f t="shared" si="23"/>
        <v>0</v>
      </c>
      <c r="L49" s="66">
        <f t="shared" si="23"/>
        <v>0</v>
      </c>
      <c r="M49" s="68">
        <f t="shared" si="23"/>
        <v>0</v>
      </c>
      <c r="N49" s="65">
        <f t="shared" si="23"/>
        <v>0</v>
      </c>
      <c r="O49" s="66">
        <f t="shared" si="23"/>
        <v>0</v>
      </c>
      <c r="P49" s="66">
        <f t="shared" si="23"/>
        <v>0</v>
      </c>
      <c r="Q49" s="68">
        <f t="shared" si="23"/>
        <v>0</v>
      </c>
      <c r="R49" s="65">
        <f t="shared" si="23"/>
        <v>0</v>
      </c>
      <c r="S49" s="66">
        <f t="shared" si="23"/>
        <v>0</v>
      </c>
      <c r="T49" s="66">
        <f t="shared" si="23"/>
        <v>0</v>
      </c>
      <c r="U49" s="68">
        <f t="shared" si="23"/>
        <v>0</v>
      </c>
      <c r="V49" s="65">
        <f t="shared" si="23"/>
        <v>0</v>
      </c>
      <c r="W49" s="66">
        <f t="shared" si="23"/>
        <v>0</v>
      </c>
      <c r="X49" s="66">
        <f t="shared" si="23"/>
        <v>0</v>
      </c>
      <c r="Y49" s="68">
        <f t="shared" si="23"/>
        <v>0</v>
      </c>
      <c r="Z49" s="65">
        <f t="shared" si="23"/>
        <v>0</v>
      </c>
      <c r="AA49" s="66">
        <f t="shared" si="23"/>
        <v>0</v>
      </c>
      <c r="AB49" s="66">
        <f t="shared" si="23"/>
        <v>0</v>
      </c>
      <c r="AC49" s="68">
        <f t="shared" si="23"/>
        <v>0</v>
      </c>
      <c r="AD49" s="65">
        <f t="shared" si="23"/>
        <v>0</v>
      </c>
      <c r="AE49" s="66">
        <f t="shared" si="23"/>
        <v>0</v>
      </c>
      <c r="AF49" s="66">
        <f t="shared" si="23"/>
        <v>0</v>
      </c>
      <c r="AG49" s="68">
        <f t="shared" si="23"/>
        <v>0</v>
      </c>
      <c r="AH49" s="65">
        <f t="shared" si="23"/>
        <v>0</v>
      </c>
      <c r="AI49" s="66">
        <f t="shared" si="23"/>
        <v>0</v>
      </c>
      <c r="AJ49" s="66">
        <f t="shared" si="23"/>
        <v>0</v>
      </c>
      <c r="AK49" s="68">
        <f t="shared" si="23"/>
        <v>0</v>
      </c>
      <c r="AS49" s="146">
        <f t="shared" si="19"/>
        <v>0</v>
      </c>
      <c r="AT49" s="146">
        <f t="shared" si="20"/>
        <v>0</v>
      </c>
    </row>
    <row r="50" spans="1:46" ht="30" customHeight="1">
      <c r="A50" s="94"/>
      <c r="B50" s="95"/>
      <c r="C50" s="96"/>
      <c r="D50" s="272" t="str">
        <f>D20</f>
        <v>8月計</v>
      </c>
      <c r="E50" s="273"/>
      <c r="F50" s="72">
        <f>'‘８月'!$AH$47</f>
        <v>0</v>
      </c>
      <c r="G50" s="73">
        <f>'‘８月'!$AH$45</f>
        <v>0</v>
      </c>
      <c r="H50" s="73">
        <f>'‘８月'!$AI$45</f>
        <v>0</v>
      </c>
      <c r="I50" s="74">
        <f>'‘８月'!$AJ$45</f>
        <v>0</v>
      </c>
      <c r="J50" s="72">
        <f>'‘８月'!$AK$47</f>
        <v>0</v>
      </c>
      <c r="K50" s="73">
        <f>'‘８月'!$AK$45</f>
        <v>0</v>
      </c>
      <c r="L50" s="73">
        <f>'‘８月'!$AL$45</f>
        <v>0</v>
      </c>
      <c r="M50" s="74">
        <f>'‘８月'!$AM$45</f>
        <v>0</v>
      </c>
      <c r="N50" s="72">
        <f>'‘８月'!$AN$47</f>
        <v>0</v>
      </c>
      <c r="O50" s="73">
        <f>'‘８月'!$AN$45</f>
        <v>0</v>
      </c>
      <c r="P50" s="73">
        <f>'‘８月'!$AO$45</f>
        <v>0</v>
      </c>
      <c r="Q50" s="74">
        <f>'‘８月'!$AP$45</f>
        <v>0</v>
      </c>
      <c r="R50" s="72">
        <f>'‘８月'!$AQ$47</f>
        <v>0</v>
      </c>
      <c r="S50" s="73">
        <f>'‘８月'!$AQ$45</f>
        <v>0</v>
      </c>
      <c r="T50" s="73">
        <f>'‘８月'!$AR$45</f>
        <v>0</v>
      </c>
      <c r="U50" s="74">
        <f>'‘８月'!$AS$45</f>
        <v>0</v>
      </c>
      <c r="V50" s="72">
        <f>'‘８月'!$AT$47</f>
        <v>0</v>
      </c>
      <c r="W50" s="73">
        <f>'‘８月'!$AT$45</f>
        <v>0</v>
      </c>
      <c r="X50" s="73">
        <f>'‘８月'!$AU$45</f>
        <v>0</v>
      </c>
      <c r="Y50" s="74">
        <f>'‘８月'!$AV$45</f>
        <v>0</v>
      </c>
      <c r="Z50" s="72">
        <f>'‘８月'!$AW$47</f>
        <v>0</v>
      </c>
      <c r="AA50" s="73">
        <f>'‘８月'!$AW$45</f>
        <v>0</v>
      </c>
      <c r="AB50" s="73">
        <f>'‘８月'!$AX$45</f>
        <v>0</v>
      </c>
      <c r="AC50" s="74">
        <f>'‘８月'!$AY$45</f>
        <v>0</v>
      </c>
      <c r="AD50" s="72">
        <f>'‘８月'!$AZ$47</f>
        <v>0</v>
      </c>
      <c r="AE50" s="73">
        <f>'‘８月'!$AZ$45</f>
        <v>0</v>
      </c>
      <c r="AF50" s="73">
        <f>'‘８月'!$BA$45</f>
        <v>0</v>
      </c>
      <c r="AG50" s="74">
        <f>'‘８月'!$BB$45</f>
        <v>0</v>
      </c>
      <c r="AH50" s="72">
        <f>'‘８月'!$BC$47</f>
        <v>0</v>
      </c>
      <c r="AI50" s="73">
        <f>'‘８月'!$BC$45</f>
        <v>0</v>
      </c>
      <c r="AJ50" s="73">
        <f>'‘８月'!$BD$45</f>
        <v>0</v>
      </c>
      <c r="AK50" s="74">
        <f>'‘８月'!$BE$45</f>
        <v>0</v>
      </c>
      <c r="AS50" s="146">
        <f t="shared" si="19"/>
        <v>0</v>
      </c>
      <c r="AT50" s="146">
        <f t="shared" si="20"/>
        <v>0</v>
      </c>
    </row>
    <row r="51" spans="1:46" ht="30" customHeight="1">
      <c r="A51" s="94"/>
      <c r="B51" s="97"/>
      <c r="C51" s="98"/>
      <c r="D51" s="268" t="s">
        <v>9</v>
      </c>
      <c r="E51" s="269"/>
      <c r="F51" s="65">
        <f aca="true" t="shared" si="24" ref="F51:AK51">F49+F50</f>
        <v>0</v>
      </c>
      <c r="G51" s="66">
        <f t="shared" si="24"/>
        <v>0</v>
      </c>
      <c r="H51" s="66">
        <f t="shared" si="24"/>
        <v>0</v>
      </c>
      <c r="I51" s="100">
        <f t="shared" si="24"/>
        <v>0</v>
      </c>
      <c r="J51" s="65">
        <f t="shared" si="24"/>
        <v>0</v>
      </c>
      <c r="K51" s="66">
        <f t="shared" si="24"/>
        <v>0</v>
      </c>
      <c r="L51" s="66">
        <f t="shared" si="24"/>
        <v>0</v>
      </c>
      <c r="M51" s="68">
        <f t="shared" si="24"/>
        <v>0</v>
      </c>
      <c r="N51" s="65">
        <f t="shared" si="24"/>
        <v>0</v>
      </c>
      <c r="O51" s="66">
        <f t="shared" si="24"/>
        <v>0</v>
      </c>
      <c r="P51" s="66">
        <f t="shared" si="24"/>
        <v>0</v>
      </c>
      <c r="Q51" s="68">
        <f t="shared" si="24"/>
        <v>0</v>
      </c>
      <c r="R51" s="65">
        <f t="shared" si="24"/>
        <v>0</v>
      </c>
      <c r="S51" s="66">
        <f t="shared" si="24"/>
        <v>0</v>
      </c>
      <c r="T51" s="66">
        <f t="shared" si="24"/>
        <v>0</v>
      </c>
      <c r="U51" s="68">
        <f t="shared" si="24"/>
        <v>0</v>
      </c>
      <c r="V51" s="65">
        <f t="shared" si="24"/>
        <v>0</v>
      </c>
      <c r="W51" s="66">
        <f t="shared" si="24"/>
        <v>0</v>
      </c>
      <c r="X51" s="66">
        <f t="shared" si="24"/>
        <v>0</v>
      </c>
      <c r="Y51" s="68">
        <f t="shared" si="24"/>
        <v>0</v>
      </c>
      <c r="Z51" s="65">
        <f t="shared" si="24"/>
        <v>0</v>
      </c>
      <c r="AA51" s="66">
        <f t="shared" si="24"/>
        <v>0</v>
      </c>
      <c r="AB51" s="66">
        <f t="shared" si="24"/>
        <v>0</v>
      </c>
      <c r="AC51" s="68">
        <f t="shared" si="24"/>
        <v>0</v>
      </c>
      <c r="AD51" s="65">
        <f t="shared" si="24"/>
        <v>0</v>
      </c>
      <c r="AE51" s="66">
        <f t="shared" si="24"/>
        <v>0</v>
      </c>
      <c r="AF51" s="66">
        <f t="shared" si="24"/>
        <v>0</v>
      </c>
      <c r="AG51" s="68">
        <f t="shared" si="24"/>
        <v>0</v>
      </c>
      <c r="AH51" s="65">
        <f t="shared" si="24"/>
        <v>0</v>
      </c>
      <c r="AI51" s="66">
        <f t="shared" si="24"/>
        <v>0</v>
      </c>
      <c r="AJ51" s="66">
        <f t="shared" si="24"/>
        <v>0</v>
      </c>
      <c r="AK51" s="68">
        <f t="shared" si="24"/>
        <v>0</v>
      </c>
      <c r="AS51" s="146">
        <f t="shared" si="19"/>
        <v>0</v>
      </c>
      <c r="AT51" s="146">
        <f t="shared" si="20"/>
        <v>0</v>
      </c>
    </row>
    <row r="52" spans="1:46" ht="30" customHeight="1">
      <c r="A52" s="94"/>
      <c r="B52" s="95"/>
      <c r="C52" s="96"/>
      <c r="D52" s="272" t="str">
        <f>D22</f>
        <v>9月計</v>
      </c>
      <c r="E52" s="273"/>
      <c r="F52" s="72">
        <f>'‘９月'!$AH$47</f>
        <v>0</v>
      </c>
      <c r="G52" s="73">
        <f>'‘９月'!$AH$45</f>
        <v>0</v>
      </c>
      <c r="H52" s="73">
        <f>'‘９月'!$AI$45</f>
        <v>0</v>
      </c>
      <c r="I52" s="74">
        <f>'‘９月'!$AJ$45</f>
        <v>0</v>
      </c>
      <c r="J52" s="72">
        <f>'‘９月'!$AK$47</f>
        <v>0</v>
      </c>
      <c r="K52" s="73">
        <f>'‘９月'!$AK$45</f>
        <v>0</v>
      </c>
      <c r="L52" s="73">
        <f>'‘９月'!$AL$45</f>
        <v>0</v>
      </c>
      <c r="M52" s="74">
        <f>'‘９月'!$AM$45</f>
        <v>0</v>
      </c>
      <c r="N52" s="72">
        <f>'‘９月'!$AN$47</f>
        <v>0</v>
      </c>
      <c r="O52" s="73">
        <f>'‘９月'!$AN$45</f>
        <v>0</v>
      </c>
      <c r="P52" s="73">
        <f>'‘９月'!$AO$45</f>
        <v>0</v>
      </c>
      <c r="Q52" s="74">
        <f>'‘９月'!$AP$45</f>
        <v>0</v>
      </c>
      <c r="R52" s="72">
        <f>'‘９月'!$AQ$47</f>
        <v>0</v>
      </c>
      <c r="S52" s="73">
        <f>'‘９月'!$AQ$45</f>
        <v>0</v>
      </c>
      <c r="T52" s="73">
        <f>'‘９月'!$AR$45</f>
        <v>0</v>
      </c>
      <c r="U52" s="74">
        <f>'‘９月'!$AS$45</f>
        <v>0</v>
      </c>
      <c r="V52" s="72">
        <f>'‘９月'!$AT$47</f>
        <v>0</v>
      </c>
      <c r="W52" s="73">
        <f>'‘９月'!$AT$45</f>
        <v>0</v>
      </c>
      <c r="X52" s="73">
        <f>'‘９月'!$AU$45</f>
        <v>0</v>
      </c>
      <c r="Y52" s="74">
        <f>'‘９月'!$AV$45</f>
        <v>0</v>
      </c>
      <c r="Z52" s="72">
        <f>'‘９月'!$AW$47</f>
        <v>0</v>
      </c>
      <c r="AA52" s="73">
        <f>'‘９月'!$AW$45</f>
        <v>0</v>
      </c>
      <c r="AB52" s="73">
        <f>'‘９月'!$AX$45</f>
        <v>0</v>
      </c>
      <c r="AC52" s="74">
        <f>'‘９月'!$AY$45</f>
        <v>0</v>
      </c>
      <c r="AD52" s="72">
        <f>'‘９月'!$AZ$47</f>
        <v>0</v>
      </c>
      <c r="AE52" s="73">
        <f>'‘９月'!$AZ$45</f>
        <v>0</v>
      </c>
      <c r="AF52" s="73">
        <f>'‘９月'!$BA$45</f>
        <v>0</v>
      </c>
      <c r="AG52" s="74">
        <f>'‘９月'!$BB$45</f>
        <v>0</v>
      </c>
      <c r="AH52" s="72">
        <f>'‘９月'!$BC$47</f>
        <v>0</v>
      </c>
      <c r="AI52" s="73">
        <f>'‘９月'!$BC$45</f>
        <v>0</v>
      </c>
      <c r="AJ52" s="73">
        <f>'‘９月'!$BD$45</f>
        <v>0</v>
      </c>
      <c r="AK52" s="74">
        <f>'‘９月'!$BE$45</f>
        <v>0</v>
      </c>
      <c r="AS52" s="146">
        <f t="shared" si="19"/>
        <v>0</v>
      </c>
      <c r="AT52" s="146">
        <f t="shared" si="20"/>
        <v>0</v>
      </c>
    </row>
    <row r="53" spans="1:46" ht="30" customHeight="1">
      <c r="A53" s="94"/>
      <c r="B53" s="97"/>
      <c r="C53" s="98"/>
      <c r="D53" s="268" t="s">
        <v>9</v>
      </c>
      <c r="E53" s="269"/>
      <c r="F53" s="65">
        <f aca="true" t="shared" si="25" ref="F53:AK53">F51+F52</f>
        <v>0</v>
      </c>
      <c r="G53" s="66">
        <f t="shared" si="25"/>
        <v>0</v>
      </c>
      <c r="H53" s="66">
        <f t="shared" si="25"/>
        <v>0</v>
      </c>
      <c r="I53" s="100">
        <f t="shared" si="25"/>
        <v>0</v>
      </c>
      <c r="J53" s="65">
        <f t="shared" si="25"/>
        <v>0</v>
      </c>
      <c r="K53" s="66">
        <f t="shared" si="25"/>
        <v>0</v>
      </c>
      <c r="L53" s="66">
        <f t="shared" si="25"/>
        <v>0</v>
      </c>
      <c r="M53" s="68">
        <f t="shared" si="25"/>
        <v>0</v>
      </c>
      <c r="N53" s="65">
        <f t="shared" si="25"/>
        <v>0</v>
      </c>
      <c r="O53" s="66">
        <f t="shared" si="25"/>
        <v>0</v>
      </c>
      <c r="P53" s="66">
        <f t="shared" si="25"/>
        <v>0</v>
      </c>
      <c r="Q53" s="68">
        <f t="shared" si="25"/>
        <v>0</v>
      </c>
      <c r="R53" s="65">
        <f t="shared" si="25"/>
        <v>0</v>
      </c>
      <c r="S53" s="66">
        <f t="shared" si="25"/>
        <v>0</v>
      </c>
      <c r="T53" s="66">
        <f t="shared" si="25"/>
        <v>0</v>
      </c>
      <c r="U53" s="68">
        <f t="shared" si="25"/>
        <v>0</v>
      </c>
      <c r="V53" s="65">
        <f t="shared" si="25"/>
        <v>0</v>
      </c>
      <c r="W53" s="66">
        <f t="shared" si="25"/>
        <v>0</v>
      </c>
      <c r="X53" s="66">
        <f t="shared" si="25"/>
        <v>0</v>
      </c>
      <c r="Y53" s="68">
        <f t="shared" si="25"/>
        <v>0</v>
      </c>
      <c r="Z53" s="65">
        <f t="shared" si="25"/>
        <v>0</v>
      </c>
      <c r="AA53" s="66">
        <f t="shared" si="25"/>
        <v>0</v>
      </c>
      <c r="AB53" s="66">
        <f t="shared" si="25"/>
        <v>0</v>
      </c>
      <c r="AC53" s="68">
        <f t="shared" si="25"/>
        <v>0</v>
      </c>
      <c r="AD53" s="65">
        <f t="shared" si="25"/>
        <v>0</v>
      </c>
      <c r="AE53" s="66">
        <f t="shared" si="25"/>
        <v>0</v>
      </c>
      <c r="AF53" s="66">
        <f t="shared" si="25"/>
        <v>0</v>
      </c>
      <c r="AG53" s="68">
        <f t="shared" si="25"/>
        <v>0</v>
      </c>
      <c r="AH53" s="65">
        <f t="shared" si="25"/>
        <v>0</v>
      </c>
      <c r="AI53" s="66">
        <f t="shared" si="25"/>
        <v>0</v>
      </c>
      <c r="AJ53" s="66">
        <f t="shared" si="25"/>
        <v>0</v>
      </c>
      <c r="AK53" s="68">
        <f t="shared" si="25"/>
        <v>0</v>
      </c>
      <c r="AS53" s="146">
        <f t="shared" si="19"/>
        <v>0</v>
      </c>
      <c r="AT53" s="146">
        <f t="shared" si="20"/>
        <v>0</v>
      </c>
    </row>
    <row r="54" spans="1:46" ht="30" customHeight="1">
      <c r="A54" s="94"/>
      <c r="B54" s="95"/>
      <c r="C54" s="96"/>
      <c r="D54" s="272" t="str">
        <f>D24</f>
        <v>10月計</v>
      </c>
      <c r="E54" s="273"/>
      <c r="F54" s="72">
        <f>'‘１０月'!$AH$47</f>
        <v>0</v>
      </c>
      <c r="G54" s="73">
        <f>'‘１０月'!$AH$45</f>
        <v>0</v>
      </c>
      <c r="H54" s="73">
        <f>'‘１０月'!$AI$45</f>
        <v>0</v>
      </c>
      <c r="I54" s="74">
        <f>'‘１０月'!$AJ$45</f>
        <v>0</v>
      </c>
      <c r="J54" s="72">
        <f>'‘１０月'!$AK$47</f>
        <v>0</v>
      </c>
      <c r="K54" s="73">
        <f>'‘１０月'!$AK$45</f>
        <v>0</v>
      </c>
      <c r="L54" s="73">
        <f>'‘１０月'!$AL$45</f>
        <v>0</v>
      </c>
      <c r="M54" s="74">
        <f>'‘１０月'!$AM$45</f>
        <v>0</v>
      </c>
      <c r="N54" s="72">
        <f>'‘１０月'!$AN$47</f>
        <v>0</v>
      </c>
      <c r="O54" s="73">
        <f>'‘１０月'!$AN$45</f>
        <v>0</v>
      </c>
      <c r="P54" s="73">
        <f>'‘１０月'!$AO$45</f>
        <v>0</v>
      </c>
      <c r="Q54" s="74">
        <f>'‘１０月'!$AP$45</f>
        <v>0</v>
      </c>
      <c r="R54" s="72">
        <f>'‘１０月'!$AQ$47</f>
        <v>0</v>
      </c>
      <c r="S54" s="73">
        <f>'‘１０月'!$AQ$45</f>
        <v>0</v>
      </c>
      <c r="T54" s="73">
        <f>'‘１０月'!$AR$45</f>
        <v>0</v>
      </c>
      <c r="U54" s="74">
        <f>'‘１０月'!$AS$45</f>
        <v>0</v>
      </c>
      <c r="V54" s="72">
        <f>'‘１０月'!$AT$47</f>
        <v>0</v>
      </c>
      <c r="W54" s="73">
        <f>'‘１０月'!$AT$45</f>
        <v>0</v>
      </c>
      <c r="X54" s="73">
        <f>'‘１０月'!$AU$45</f>
        <v>0</v>
      </c>
      <c r="Y54" s="74">
        <f>'‘１０月'!$AV$45</f>
        <v>0</v>
      </c>
      <c r="Z54" s="72">
        <f>'‘１０月'!$AW$47</f>
        <v>0</v>
      </c>
      <c r="AA54" s="73">
        <f>'‘１０月'!$AW$45</f>
        <v>0</v>
      </c>
      <c r="AB54" s="73">
        <f>'‘１０月'!$AX$45</f>
        <v>0</v>
      </c>
      <c r="AC54" s="74">
        <f>'‘１０月'!$AY$45</f>
        <v>0</v>
      </c>
      <c r="AD54" s="72">
        <f>'‘１０月'!$AZ$47</f>
        <v>0</v>
      </c>
      <c r="AE54" s="73">
        <f>'‘１０月'!$AZ$45</f>
        <v>0</v>
      </c>
      <c r="AF54" s="73">
        <f>'‘１０月'!$BA$45</f>
        <v>0</v>
      </c>
      <c r="AG54" s="74">
        <f>'‘１０月'!$BB$45</f>
        <v>0</v>
      </c>
      <c r="AH54" s="72">
        <f>'‘１０月'!$BC$47</f>
        <v>0</v>
      </c>
      <c r="AI54" s="73">
        <f>'‘１０月'!$BC$45</f>
        <v>0</v>
      </c>
      <c r="AJ54" s="73">
        <f>'‘１０月'!$BD$45</f>
        <v>0</v>
      </c>
      <c r="AK54" s="74">
        <f>'‘１０月'!$BE$45</f>
        <v>0</v>
      </c>
      <c r="AS54" s="146">
        <f t="shared" si="19"/>
        <v>0</v>
      </c>
      <c r="AT54" s="146">
        <f t="shared" si="20"/>
        <v>0</v>
      </c>
    </row>
    <row r="55" spans="1:46" ht="30" customHeight="1">
      <c r="A55" s="94"/>
      <c r="B55" s="97"/>
      <c r="C55" s="98"/>
      <c r="D55" s="268" t="s">
        <v>9</v>
      </c>
      <c r="E55" s="269"/>
      <c r="F55" s="65">
        <f aca="true" t="shared" si="26" ref="F55:AK55">F53+F54</f>
        <v>0</v>
      </c>
      <c r="G55" s="66">
        <f t="shared" si="26"/>
        <v>0</v>
      </c>
      <c r="H55" s="66">
        <f t="shared" si="26"/>
        <v>0</v>
      </c>
      <c r="I55" s="100">
        <f t="shared" si="26"/>
        <v>0</v>
      </c>
      <c r="J55" s="65">
        <f t="shared" si="26"/>
        <v>0</v>
      </c>
      <c r="K55" s="66">
        <f t="shared" si="26"/>
        <v>0</v>
      </c>
      <c r="L55" s="66">
        <f t="shared" si="26"/>
        <v>0</v>
      </c>
      <c r="M55" s="68">
        <f t="shared" si="26"/>
        <v>0</v>
      </c>
      <c r="N55" s="65">
        <f t="shared" si="26"/>
        <v>0</v>
      </c>
      <c r="O55" s="66">
        <f t="shared" si="26"/>
        <v>0</v>
      </c>
      <c r="P55" s="66">
        <f t="shared" si="26"/>
        <v>0</v>
      </c>
      <c r="Q55" s="68">
        <f t="shared" si="26"/>
        <v>0</v>
      </c>
      <c r="R55" s="65">
        <f t="shared" si="26"/>
        <v>0</v>
      </c>
      <c r="S55" s="66">
        <f t="shared" si="26"/>
        <v>0</v>
      </c>
      <c r="T55" s="66">
        <f t="shared" si="26"/>
        <v>0</v>
      </c>
      <c r="U55" s="68">
        <f t="shared" si="26"/>
        <v>0</v>
      </c>
      <c r="V55" s="65">
        <f t="shared" si="26"/>
        <v>0</v>
      </c>
      <c r="W55" s="66">
        <f t="shared" si="26"/>
        <v>0</v>
      </c>
      <c r="X55" s="66">
        <f t="shared" si="26"/>
        <v>0</v>
      </c>
      <c r="Y55" s="68">
        <f t="shared" si="26"/>
        <v>0</v>
      </c>
      <c r="Z55" s="65">
        <f t="shared" si="26"/>
        <v>0</v>
      </c>
      <c r="AA55" s="66">
        <f t="shared" si="26"/>
        <v>0</v>
      </c>
      <c r="AB55" s="66">
        <f t="shared" si="26"/>
        <v>0</v>
      </c>
      <c r="AC55" s="68">
        <f t="shared" si="26"/>
        <v>0</v>
      </c>
      <c r="AD55" s="65">
        <f t="shared" si="26"/>
        <v>0</v>
      </c>
      <c r="AE55" s="66">
        <f t="shared" si="26"/>
        <v>0</v>
      </c>
      <c r="AF55" s="66">
        <f t="shared" si="26"/>
        <v>0</v>
      </c>
      <c r="AG55" s="68">
        <f t="shared" si="26"/>
        <v>0</v>
      </c>
      <c r="AH55" s="65">
        <f t="shared" si="26"/>
        <v>0</v>
      </c>
      <c r="AI55" s="66">
        <f t="shared" si="26"/>
        <v>0</v>
      </c>
      <c r="AJ55" s="66">
        <f t="shared" si="26"/>
        <v>0</v>
      </c>
      <c r="AK55" s="68">
        <f t="shared" si="26"/>
        <v>0</v>
      </c>
      <c r="AS55" s="146">
        <f t="shared" si="19"/>
        <v>0</v>
      </c>
      <c r="AT55" s="146">
        <f t="shared" si="20"/>
        <v>0</v>
      </c>
    </row>
    <row r="56" spans="1:46" ht="30" customHeight="1">
      <c r="A56" s="94"/>
      <c r="B56" s="95"/>
      <c r="C56" s="96"/>
      <c r="D56" s="272" t="str">
        <f>D26</f>
        <v>11月計</v>
      </c>
      <c r="E56" s="273"/>
      <c r="F56" s="77">
        <f>'‘１１月'!$AH$47</f>
        <v>0</v>
      </c>
      <c r="G56" s="78">
        <f>'‘１１月'!$AH$45</f>
        <v>0</v>
      </c>
      <c r="H56" s="78">
        <f>'‘１１月'!$AI$45</f>
        <v>0</v>
      </c>
      <c r="I56" s="79">
        <f>'‘１１月'!$AJ$45</f>
        <v>0</v>
      </c>
      <c r="J56" s="77">
        <f>'‘１１月'!$AK$47</f>
        <v>0</v>
      </c>
      <c r="K56" s="78">
        <f>'‘１１月'!$AK$45</f>
        <v>0</v>
      </c>
      <c r="L56" s="78">
        <f>'‘１１月'!$AL$45</f>
        <v>0</v>
      </c>
      <c r="M56" s="79">
        <f>'‘１１月'!$AM$45</f>
        <v>0</v>
      </c>
      <c r="N56" s="77">
        <f>'‘１１月'!$AN$47</f>
        <v>0</v>
      </c>
      <c r="O56" s="78">
        <f>'‘１１月'!$AN$45</f>
        <v>0</v>
      </c>
      <c r="P56" s="78">
        <f>'‘１１月'!$AO$45</f>
        <v>0</v>
      </c>
      <c r="Q56" s="79">
        <f>'‘１１月'!$AP$45</f>
        <v>0</v>
      </c>
      <c r="R56" s="77">
        <f>'‘１１月'!$AQ$47</f>
        <v>0</v>
      </c>
      <c r="S56" s="78">
        <f>'‘１１月'!$AQ$45</f>
        <v>0</v>
      </c>
      <c r="T56" s="78">
        <f>'‘１１月'!$AR$45</f>
        <v>0</v>
      </c>
      <c r="U56" s="79">
        <f>'‘１１月'!$AS$45</f>
        <v>0</v>
      </c>
      <c r="V56" s="77">
        <f>'‘１１月'!$AT$47</f>
        <v>0</v>
      </c>
      <c r="W56" s="78">
        <f>'‘１１月'!$AT$45</f>
        <v>0</v>
      </c>
      <c r="X56" s="78">
        <f>'‘１１月'!$AU$45</f>
        <v>0</v>
      </c>
      <c r="Y56" s="79">
        <f>'‘１１月'!$AV$45</f>
        <v>0</v>
      </c>
      <c r="Z56" s="77">
        <f>'‘１１月'!$AW$47</f>
        <v>0</v>
      </c>
      <c r="AA56" s="78">
        <f>'‘１１月'!$AW$45</f>
        <v>0</v>
      </c>
      <c r="AB56" s="78">
        <f>'‘１１月'!$AX$45</f>
        <v>0</v>
      </c>
      <c r="AC56" s="79">
        <f>'‘１１月'!$AY$45</f>
        <v>0</v>
      </c>
      <c r="AD56" s="77">
        <f>'‘１１月'!$AZ$47</f>
        <v>0</v>
      </c>
      <c r="AE56" s="78">
        <f>'‘１１月'!$AZ$45</f>
        <v>0</v>
      </c>
      <c r="AF56" s="78">
        <f>'‘１１月'!$BA$45</f>
        <v>0</v>
      </c>
      <c r="AG56" s="79">
        <f>'‘１１月'!$BB$45</f>
        <v>0</v>
      </c>
      <c r="AH56" s="77">
        <f>'‘１１月'!$BC$47</f>
        <v>0</v>
      </c>
      <c r="AI56" s="78">
        <f>'‘１１月'!$BC$45</f>
        <v>0</v>
      </c>
      <c r="AJ56" s="78">
        <f>'‘１１月'!$BD$45</f>
        <v>0</v>
      </c>
      <c r="AK56" s="79">
        <f>'‘１１月'!$BE$45</f>
        <v>0</v>
      </c>
      <c r="AS56" s="146">
        <f t="shared" si="19"/>
        <v>0</v>
      </c>
      <c r="AT56" s="146">
        <f t="shared" si="20"/>
        <v>0</v>
      </c>
    </row>
    <row r="57" spans="1:46" ht="30" customHeight="1" thickBot="1">
      <c r="A57" s="94"/>
      <c r="B57" s="97"/>
      <c r="C57" s="98"/>
      <c r="D57" s="268" t="s">
        <v>9</v>
      </c>
      <c r="E57" s="269"/>
      <c r="F57" s="83">
        <f aca="true" t="shared" si="27" ref="F57:AK57">F55+F56</f>
        <v>0</v>
      </c>
      <c r="G57" s="84">
        <f t="shared" si="27"/>
        <v>0</v>
      </c>
      <c r="H57" s="84">
        <f t="shared" si="27"/>
        <v>0</v>
      </c>
      <c r="I57" s="76">
        <f t="shared" si="27"/>
        <v>0</v>
      </c>
      <c r="J57" s="83">
        <f t="shared" si="27"/>
        <v>0</v>
      </c>
      <c r="K57" s="84">
        <f t="shared" si="27"/>
        <v>0</v>
      </c>
      <c r="L57" s="84">
        <f t="shared" si="27"/>
        <v>0</v>
      </c>
      <c r="M57" s="85">
        <f t="shared" si="27"/>
        <v>0</v>
      </c>
      <c r="N57" s="83">
        <f t="shared" si="27"/>
        <v>0</v>
      </c>
      <c r="O57" s="84">
        <f t="shared" si="27"/>
        <v>0</v>
      </c>
      <c r="P57" s="84">
        <f t="shared" si="27"/>
        <v>0</v>
      </c>
      <c r="Q57" s="85">
        <f t="shared" si="27"/>
        <v>0</v>
      </c>
      <c r="R57" s="83">
        <f t="shared" si="27"/>
        <v>0</v>
      </c>
      <c r="S57" s="84">
        <f t="shared" si="27"/>
        <v>0</v>
      </c>
      <c r="T57" s="84">
        <f t="shared" si="27"/>
        <v>0</v>
      </c>
      <c r="U57" s="85">
        <f t="shared" si="27"/>
        <v>0</v>
      </c>
      <c r="V57" s="83">
        <f t="shared" si="27"/>
        <v>0</v>
      </c>
      <c r="W57" s="84">
        <f t="shared" si="27"/>
        <v>0</v>
      </c>
      <c r="X57" s="84">
        <f t="shared" si="27"/>
        <v>0</v>
      </c>
      <c r="Y57" s="85">
        <f t="shared" si="27"/>
        <v>0</v>
      </c>
      <c r="Z57" s="83">
        <f t="shared" si="27"/>
        <v>0</v>
      </c>
      <c r="AA57" s="84">
        <f t="shared" si="27"/>
        <v>0</v>
      </c>
      <c r="AB57" s="84">
        <f t="shared" si="27"/>
        <v>0</v>
      </c>
      <c r="AC57" s="85">
        <f t="shared" si="27"/>
        <v>0</v>
      </c>
      <c r="AD57" s="83">
        <f t="shared" si="27"/>
        <v>0</v>
      </c>
      <c r="AE57" s="84">
        <f t="shared" si="27"/>
        <v>0</v>
      </c>
      <c r="AF57" s="84">
        <f t="shared" si="27"/>
        <v>0</v>
      </c>
      <c r="AG57" s="85">
        <f t="shared" si="27"/>
        <v>0</v>
      </c>
      <c r="AH57" s="83">
        <f t="shared" si="27"/>
        <v>0</v>
      </c>
      <c r="AI57" s="84">
        <f t="shared" si="27"/>
        <v>0</v>
      </c>
      <c r="AJ57" s="84">
        <f t="shared" si="27"/>
        <v>0</v>
      </c>
      <c r="AK57" s="85">
        <f t="shared" si="27"/>
        <v>0</v>
      </c>
      <c r="AS57" s="146">
        <f t="shared" si="19"/>
        <v>0</v>
      </c>
      <c r="AT57" s="146">
        <f t="shared" si="20"/>
        <v>0</v>
      </c>
    </row>
    <row r="58" spans="1:54" ht="18" customHeight="1">
      <c r="A58" s="101"/>
      <c r="B58" s="102"/>
      <c r="C58" s="103"/>
      <c r="D58" s="104"/>
      <c r="E58" s="87"/>
      <c r="F58" s="259" t="s">
        <v>11</v>
      </c>
      <c r="G58" s="260"/>
      <c r="H58" s="249">
        <f>IF(H57=0,0,ROUNDDOWN(H57/G57,1))</f>
        <v>0</v>
      </c>
      <c r="I58" s="250"/>
      <c r="J58" s="259" t="s">
        <v>11</v>
      </c>
      <c r="K58" s="260"/>
      <c r="L58" s="249">
        <f>IF(L57=0,0,ROUNDDOWN(L57/K57,1))</f>
        <v>0</v>
      </c>
      <c r="M58" s="250"/>
      <c r="N58" s="259" t="s">
        <v>11</v>
      </c>
      <c r="O58" s="260"/>
      <c r="P58" s="249">
        <f>IF(P57=0,0,ROUNDDOWN(P57/O57,1))</f>
        <v>0</v>
      </c>
      <c r="Q58" s="250"/>
      <c r="R58" s="259" t="s">
        <v>11</v>
      </c>
      <c r="S58" s="260"/>
      <c r="T58" s="249">
        <f>IF(T57=0,0,ROUNDDOWN(T57/S57,1))</f>
        <v>0</v>
      </c>
      <c r="U58" s="250"/>
      <c r="V58" s="259" t="s">
        <v>11</v>
      </c>
      <c r="W58" s="260"/>
      <c r="X58" s="249">
        <f>IF(X57=0,0,ROUNDDOWN(X57/W57,1))</f>
        <v>0</v>
      </c>
      <c r="Y58" s="250"/>
      <c r="Z58" s="259" t="s">
        <v>11</v>
      </c>
      <c r="AA58" s="260"/>
      <c r="AB58" s="249">
        <f>IF(AB57=0,0,ROUNDDOWN(AB57/AA57,1))</f>
        <v>0</v>
      </c>
      <c r="AC58" s="250"/>
      <c r="AD58" s="259" t="s">
        <v>11</v>
      </c>
      <c r="AE58" s="260"/>
      <c r="AF58" s="249">
        <f>IF(AF57=0,0,ROUNDDOWN(AF57/AE57,1))</f>
        <v>0</v>
      </c>
      <c r="AG58" s="250"/>
      <c r="AH58" s="259" t="s">
        <v>11</v>
      </c>
      <c r="AI58" s="260"/>
      <c r="AJ58" s="249">
        <f>IF(AJ57=0,0,ROUNDDOWN(AJ57/AI57,1))</f>
        <v>0</v>
      </c>
      <c r="AK58" s="250"/>
      <c r="AX58" s="337"/>
      <c r="AY58" s="337"/>
      <c r="AZ58" s="337"/>
      <c r="BA58" s="337"/>
      <c r="BB58" s="337"/>
    </row>
    <row r="59" spans="1:54" ht="18" customHeight="1" thickBot="1">
      <c r="A59" s="101"/>
      <c r="B59" s="102"/>
      <c r="C59" s="105"/>
      <c r="D59" s="106"/>
      <c r="E59" s="89"/>
      <c r="F59" s="261"/>
      <c r="G59" s="262"/>
      <c r="H59" s="251"/>
      <c r="I59" s="252"/>
      <c r="J59" s="261"/>
      <c r="K59" s="262"/>
      <c r="L59" s="251"/>
      <c r="M59" s="252"/>
      <c r="N59" s="261"/>
      <c r="O59" s="262"/>
      <c r="P59" s="251"/>
      <c r="Q59" s="252"/>
      <c r="R59" s="261"/>
      <c r="S59" s="262"/>
      <c r="T59" s="251"/>
      <c r="U59" s="252"/>
      <c r="V59" s="261"/>
      <c r="W59" s="262"/>
      <c r="X59" s="251"/>
      <c r="Y59" s="252"/>
      <c r="Z59" s="261"/>
      <c r="AA59" s="262"/>
      <c r="AB59" s="251"/>
      <c r="AC59" s="252"/>
      <c r="AD59" s="261"/>
      <c r="AE59" s="262"/>
      <c r="AF59" s="251"/>
      <c r="AG59" s="252"/>
      <c r="AH59" s="261"/>
      <c r="AI59" s="262"/>
      <c r="AJ59" s="251"/>
      <c r="AK59" s="252"/>
      <c r="AX59" s="337"/>
      <c r="AY59" s="337"/>
      <c r="AZ59" s="337"/>
      <c r="BA59" s="337"/>
      <c r="BB59" s="337"/>
    </row>
    <row r="60" spans="1:46" s="107" customFormat="1" ht="30" customHeight="1">
      <c r="A60" s="101"/>
      <c r="B60" s="101"/>
      <c r="C60" s="101"/>
      <c r="AD60" s="101"/>
      <c r="AE60" s="101"/>
      <c r="AF60" s="108"/>
      <c r="AG60" s="101"/>
      <c r="AS60" s="147"/>
      <c r="AT60" s="147"/>
    </row>
    <row r="61" ht="6.75" customHeight="1" thickBot="1"/>
    <row r="62" spans="1:46" s="46" customFormat="1" ht="30" customHeight="1" thickBot="1">
      <c r="A62" s="297" t="str">
        <f>A2</f>
        <v>整理番号</v>
      </c>
      <c r="B62" s="292"/>
      <c r="C62" s="298">
        <f>C2</f>
        <v>0</v>
      </c>
      <c r="D62" s="298"/>
      <c r="E62" s="298"/>
      <c r="F62" s="292" t="str">
        <f>F2</f>
        <v>住所</v>
      </c>
      <c r="G62" s="292"/>
      <c r="H62" s="292">
        <f>H2</f>
        <v>0</v>
      </c>
      <c r="I62" s="292"/>
      <c r="J62" s="292"/>
      <c r="K62" s="292"/>
      <c r="L62" s="292"/>
      <c r="M62" s="292"/>
      <c r="N62" s="292" t="str">
        <f>N2</f>
        <v>名前</v>
      </c>
      <c r="O62" s="292"/>
      <c r="P62" s="294">
        <f>P2</f>
        <v>0</v>
      </c>
      <c r="Q62" s="294"/>
      <c r="R62" s="294"/>
      <c r="S62" s="294"/>
      <c r="T62" s="294"/>
      <c r="U62" s="295"/>
      <c r="V62" s="44">
        <f>V2</f>
        <v>0</v>
      </c>
      <c r="W62" s="266" t="str">
        <f>W32</f>
        <v>2022年度交付数量</v>
      </c>
      <c r="X62" s="267"/>
      <c r="Y62" s="267"/>
      <c r="Z62" s="267"/>
      <c r="AA62" s="267"/>
      <c r="AB62" s="267"/>
      <c r="AC62" s="287">
        <f>'免税使用者情報・保有機械情報入力'!AD2</f>
        <v>0</v>
      </c>
      <c r="AD62" s="287"/>
      <c r="AE62" s="45" t="str">
        <f>'免税使用者情報・保有機械情報入力'!AF2</f>
        <v>㍑</v>
      </c>
      <c r="AS62" s="144"/>
      <c r="AT62" s="144"/>
    </row>
    <row r="63" spans="45:46" s="46" customFormat="1" ht="30" customHeight="1" thickBot="1">
      <c r="AS63" s="144"/>
      <c r="AT63" s="144"/>
    </row>
    <row r="64" spans="1:46" s="46" customFormat="1" ht="18" customHeight="1" thickBot="1">
      <c r="A64" s="47">
        <f>A4</f>
        <v>0</v>
      </c>
      <c r="B64" s="46">
        <f>B4</f>
        <v>0</v>
      </c>
      <c r="C64" s="46">
        <f>C4</f>
        <v>0</v>
      </c>
      <c r="D64" s="46">
        <f>D4</f>
        <v>0</v>
      </c>
      <c r="E64" s="46">
        <f>E4</f>
        <v>0</v>
      </c>
      <c r="F64" s="281">
        <f>'免税使用者情報・保有機械情報入力'!C12</f>
        <v>17</v>
      </c>
      <c r="G64" s="282"/>
      <c r="H64" s="282"/>
      <c r="I64" s="283"/>
      <c r="J64" s="281">
        <f>'免税使用者情報・保有機械情報入力'!G12</f>
        <v>18</v>
      </c>
      <c r="K64" s="282"/>
      <c r="L64" s="282"/>
      <c r="M64" s="283"/>
      <c r="N64" s="281">
        <f>'免税使用者情報・保有機械情報入力'!K12</f>
        <v>19</v>
      </c>
      <c r="O64" s="282"/>
      <c r="P64" s="282"/>
      <c r="Q64" s="283"/>
      <c r="R64" s="281">
        <f>'免税使用者情報・保有機械情報入力'!O12</f>
        <v>20</v>
      </c>
      <c r="S64" s="282"/>
      <c r="T64" s="282"/>
      <c r="U64" s="283"/>
      <c r="V64" s="281">
        <f>'免税使用者情報・保有機械情報入力'!S12</f>
        <v>21</v>
      </c>
      <c r="W64" s="282"/>
      <c r="X64" s="282"/>
      <c r="Y64" s="283"/>
      <c r="Z64" s="281">
        <f>'免税使用者情報・保有機械情報入力'!W12</f>
        <v>22</v>
      </c>
      <c r="AA64" s="282"/>
      <c r="AB64" s="282"/>
      <c r="AC64" s="283"/>
      <c r="AD64" s="281">
        <f>'免税使用者情報・保有機械情報入力'!AA12</f>
        <v>23</v>
      </c>
      <c r="AE64" s="282"/>
      <c r="AF64" s="282"/>
      <c r="AG64" s="283"/>
      <c r="AH64" s="281">
        <v>24</v>
      </c>
      <c r="AI64" s="282"/>
      <c r="AJ64" s="282"/>
      <c r="AK64" s="283"/>
      <c r="AS64" s="144"/>
      <c r="AT64" s="144"/>
    </row>
    <row r="65" spans="1:46" s="46" customFormat="1" ht="30" customHeight="1" thickBot="1">
      <c r="A65" s="48" t="str">
        <f>A5</f>
        <v>NO</v>
      </c>
      <c r="B65" s="299">
        <v>3</v>
      </c>
      <c r="C65" s="300"/>
      <c r="D65" s="47">
        <f>D5</f>
        <v>0</v>
      </c>
      <c r="E65" s="304" t="str">
        <f>E5</f>
        <v>保有機械</v>
      </c>
      <c r="F65" s="288">
        <f>'免税使用者情報・保有機械情報入力'!C13</f>
        <v>0</v>
      </c>
      <c r="G65" s="270"/>
      <c r="H65" s="270"/>
      <c r="I65" s="271"/>
      <c r="J65" s="301">
        <f>'免税使用者情報・保有機械情報入力'!G13</f>
        <v>0</v>
      </c>
      <c r="K65" s="302"/>
      <c r="L65" s="302"/>
      <c r="M65" s="303"/>
      <c r="N65" s="301">
        <f>'免税使用者情報・保有機械情報入力'!K13</f>
        <v>0</v>
      </c>
      <c r="O65" s="302"/>
      <c r="P65" s="302"/>
      <c r="Q65" s="303"/>
      <c r="R65" s="288">
        <f>'免税使用者情報・保有機械情報入力'!O13</f>
        <v>0</v>
      </c>
      <c r="S65" s="270"/>
      <c r="T65" s="270"/>
      <c r="U65" s="271"/>
      <c r="V65" s="288">
        <f>'免税使用者情報・保有機械情報入力'!S13</f>
        <v>0</v>
      </c>
      <c r="W65" s="270"/>
      <c r="X65" s="270"/>
      <c r="Y65" s="271"/>
      <c r="Z65" s="288">
        <f>'免税使用者情報・保有機械情報入力'!W13</f>
        <v>0</v>
      </c>
      <c r="AA65" s="270"/>
      <c r="AB65" s="270"/>
      <c r="AC65" s="271"/>
      <c r="AD65" s="288">
        <f>'免税使用者情報・保有機械情報入力'!AA13</f>
        <v>0</v>
      </c>
      <c r="AE65" s="270"/>
      <c r="AF65" s="270"/>
      <c r="AG65" s="271"/>
      <c r="AH65" s="288">
        <f>'免税使用者情報・保有機械情報入力'!AE13</f>
        <v>0</v>
      </c>
      <c r="AI65" s="270"/>
      <c r="AJ65" s="270"/>
      <c r="AK65" s="271"/>
      <c r="AM65" s="90" t="s">
        <v>92</v>
      </c>
      <c r="AS65" s="144"/>
      <c r="AT65" s="144"/>
    </row>
    <row r="66" spans="1:46" s="46" customFormat="1" ht="30" customHeight="1">
      <c r="A66" s="47"/>
      <c r="B66" s="47"/>
      <c r="C66" s="47"/>
      <c r="D66" s="47">
        <f>D6</f>
        <v>0</v>
      </c>
      <c r="E66" s="305"/>
      <c r="F66" s="284">
        <f>'免税使用者情報・保有機械情報入力'!C14</f>
        <v>0</v>
      </c>
      <c r="G66" s="285"/>
      <c r="H66" s="285"/>
      <c r="I66" s="286"/>
      <c r="J66" s="306">
        <f>'免税使用者情報・保有機械情報入力'!G14</f>
        <v>0</v>
      </c>
      <c r="K66" s="307"/>
      <c r="L66" s="307"/>
      <c r="M66" s="308"/>
      <c r="N66" s="306">
        <f>'免税使用者情報・保有機械情報入力'!K14</f>
        <v>0</v>
      </c>
      <c r="O66" s="307"/>
      <c r="P66" s="307"/>
      <c r="Q66" s="308"/>
      <c r="R66" s="284">
        <f>'免税使用者情報・保有機械情報入力'!O14</f>
        <v>0</v>
      </c>
      <c r="S66" s="285"/>
      <c r="T66" s="285"/>
      <c r="U66" s="286"/>
      <c r="V66" s="284">
        <f>'免税使用者情報・保有機械情報入力'!S14</f>
        <v>0</v>
      </c>
      <c r="W66" s="285"/>
      <c r="X66" s="285"/>
      <c r="Y66" s="286"/>
      <c r="Z66" s="284">
        <f>'免税使用者情報・保有機械情報入力'!W14</f>
        <v>0</v>
      </c>
      <c r="AA66" s="285"/>
      <c r="AB66" s="285"/>
      <c r="AC66" s="286"/>
      <c r="AD66" s="284">
        <f>'免税使用者情報・保有機械情報入力'!AA14</f>
        <v>0</v>
      </c>
      <c r="AE66" s="285"/>
      <c r="AF66" s="285"/>
      <c r="AG66" s="286"/>
      <c r="AH66" s="284">
        <f>'免税使用者情報・保有機械情報入力'!AE14</f>
        <v>0</v>
      </c>
      <c r="AI66" s="285"/>
      <c r="AJ66" s="285"/>
      <c r="AK66" s="286"/>
      <c r="AS66" s="144"/>
      <c r="AT66" s="144"/>
    </row>
    <row r="67" spans="1:46" s="46" customFormat="1" ht="30" customHeight="1" thickBot="1">
      <c r="A67" s="47"/>
      <c r="B67" s="47"/>
      <c r="D67" s="46">
        <f>D7</f>
        <v>0</v>
      </c>
      <c r="E67" s="305"/>
      <c r="F67" s="284">
        <f>'免税使用者情報・保有機械情報入力'!C15</f>
        <v>0</v>
      </c>
      <c r="G67" s="285"/>
      <c r="H67" s="285"/>
      <c r="I67" s="286"/>
      <c r="J67" s="306">
        <f>'免税使用者情報・保有機械情報入力'!G15</f>
        <v>0</v>
      </c>
      <c r="K67" s="307"/>
      <c r="L67" s="307"/>
      <c r="M67" s="308"/>
      <c r="N67" s="306">
        <f>'免税使用者情報・保有機械情報入力'!K15</f>
        <v>0</v>
      </c>
      <c r="O67" s="307"/>
      <c r="P67" s="307"/>
      <c r="Q67" s="308"/>
      <c r="R67" s="284">
        <f>'免税使用者情報・保有機械情報入力'!O15</f>
        <v>0</v>
      </c>
      <c r="S67" s="285"/>
      <c r="T67" s="285"/>
      <c r="U67" s="286"/>
      <c r="V67" s="284">
        <f>'免税使用者情報・保有機械情報入力'!S15</f>
        <v>0</v>
      </c>
      <c r="W67" s="285"/>
      <c r="X67" s="285"/>
      <c r="Y67" s="286"/>
      <c r="Z67" s="284">
        <f>'免税使用者情報・保有機械情報入力'!W15</f>
        <v>0</v>
      </c>
      <c r="AA67" s="285"/>
      <c r="AB67" s="285"/>
      <c r="AC67" s="286"/>
      <c r="AD67" s="284">
        <f>'免税使用者情報・保有機械情報入力'!AA15</f>
        <v>0</v>
      </c>
      <c r="AE67" s="285"/>
      <c r="AF67" s="285"/>
      <c r="AG67" s="286"/>
      <c r="AH67" s="284">
        <f>'免税使用者情報・保有機械情報入力'!AE15</f>
        <v>0</v>
      </c>
      <c r="AI67" s="285"/>
      <c r="AJ67" s="285"/>
      <c r="AK67" s="286"/>
      <c r="AS67" s="144"/>
      <c r="AT67" s="144"/>
    </row>
    <row r="68" spans="1:46" s="109" customFormat="1" ht="18" customHeight="1">
      <c r="A68" s="342" t="s">
        <v>102</v>
      </c>
      <c r="B68" s="342"/>
      <c r="C68" s="343"/>
      <c r="D68" s="49">
        <f>D8</f>
        <v>0</v>
      </c>
      <c r="E68" s="126">
        <f>E8</f>
        <v>0</v>
      </c>
      <c r="F68" s="263">
        <f>'免税使用者情報・保有機械情報入力'!C14</f>
        <v>0</v>
      </c>
      <c r="G68" s="264"/>
      <c r="H68" s="264"/>
      <c r="I68" s="265"/>
      <c r="J68" s="263">
        <f>'免税使用者情報・保有機械情報入力'!G14</f>
        <v>0</v>
      </c>
      <c r="K68" s="264"/>
      <c r="L68" s="264"/>
      <c r="M68" s="265"/>
      <c r="N68" s="263">
        <f>'免税使用者情報・保有機械情報入力'!K14</f>
        <v>0</v>
      </c>
      <c r="O68" s="264"/>
      <c r="P68" s="264"/>
      <c r="Q68" s="265"/>
      <c r="R68" s="263">
        <f>'免税使用者情報・保有機械情報入力'!O14</f>
        <v>0</v>
      </c>
      <c r="S68" s="264"/>
      <c r="T68" s="264"/>
      <c r="U68" s="265"/>
      <c r="V68" s="263">
        <f>'免税使用者情報・保有機械情報入力'!S14</f>
        <v>0</v>
      </c>
      <c r="W68" s="264"/>
      <c r="X68" s="264"/>
      <c r="Y68" s="265"/>
      <c r="Z68" s="263">
        <f>'免税使用者情報・保有機械情報入力'!W14</f>
        <v>0</v>
      </c>
      <c r="AA68" s="264"/>
      <c r="AB68" s="264"/>
      <c r="AC68" s="265"/>
      <c r="AD68" s="263">
        <f>'免税使用者情報・保有機械情報入力'!AA14</f>
        <v>0</v>
      </c>
      <c r="AE68" s="264"/>
      <c r="AF68" s="264"/>
      <c r="AG68" s="265"/>
      <c r="AH68" s="263">
        <f>'免税使用者情報・保有機械情報入力'!AE14</f>
        <v>0</v>
      </c>
      <c r="AI68" s="264"/>
      <c r="AJ68" s="264"/>
      <c r="AK68" s="265"/>
      <c r="AL68" s="349" t="s">
        <v>22</v>
      </c>
      <c r="AM68" s="349"/>
      <c r="AN68" s="139"/>
      <c r="AO68" s="349" t="s">
        <v>23</v>
      </c>
      <c r="AP68" s="349"/>
      <c r="AS68" s="148"/>
      <c r="AT68" s="148"/>
    </row>
    <row r="69" spans="1:46" s="109" customFormat="1" ht="18" customHeight="1">
      <c r="A69" s="91"/>
      <c r="B69" s="91"/>
      <c r="C69" s="91"/>
      <c r="D69" s="316" t="str">
        <f>D9</f>
        <v>締月</v>
      </c>
      <c r="E69" s="317"/>
      <c r="F69" s="309">
        <f>'免税使用者情報・保有機械情報入力'!C13</f>
        <v>0</v>
      </c>
      <c r="G69" s="322"/>
      <c r="H69" s="322"/>
      <c r="I69" s="323"/>
      <c r="J69" s="309">
        <f>'免税使用者情報・保有機械情報入力'!G13</f>
        <v>0</v>
      </c>
      <c r="K69" s="289"/>
      <c r="L69" s="289"/>
      <c r="M69" s="324"/>
      <c r="N69" s="309">
        <f>'免税使用者情報・保有機械情報入力'!K13</f>
        <v>0</v>
      </c>
      <c r="O69" s="290"/>
      <c r="P69" s="290"/>
      <c r="Q69" s="291"/>
      <c r="R69" s="309">
        <f>'免税使用者情報・保有機械情報入力'!O13</f>
        <v>0</v>
      </c>
      <c r="S69" s="290"/>
      <c r="T69" s="290"/>
      <c r="U69" s="291"/>
      <c r="V69" s="309">
        <f>'免税使用者情報・保有機械情報入力'!S13</f>
        <v>0</v>
      </c>
      <c r="W69" s="290"/>
      <c r="X69" s="290"/>
      <c r="Y69" s="291"/>
      <c r="Z69" s="309">
        <f>'免税使用者情報・保有機械情報入力'!W13</f>
        <v>0</v>
      </c>
      <c r="AA69" s="290"/>
      <c r="AB69" s="290"/>
      <c r="AC69" s="291"/>
      <c r="AD69" s="309">
        <f>'免税使用者情報・保有機械情報入力'!AA13</f>
        <v>0</v>
      </c>
      <c r="AE69" s="290"/>
      <c r="AF69" s="290"/>
      <c r="AG69" s="291"/>
      <c r="AH69" s="309">
        <f>'免税使用者情報・保有機械情報入力'!AE13</f>
        <v>0</v>
      </c>
      <c r="AI69" s="290"/>
      <c r="AJ69" s="290"/>
      <c r="AK69" s="291"/>
      <c r="AL69" s="349"/>
      <c r="AM69" s="349"/>
      <c r="AN69" s="139"/>
      <c r="AO69" s="349"/>
      <c r="AP69" s="349"/>
      <c r="AS69" s="148"/>
      <c r="AT69" s="148"/>
    </row>
    <row r="70" spans="1:46" s="109" customFormat="1" ht="18" customHeight="1">
      <c r="A70" s="110"/>
      <c r="B70" s="111"/>
      <c r="C70" s="91"/>
      <c r="D70" s="316"/>
      <c r="E70" s="317"/>
      <c r="F70" s="255" t="s">
        <v>3</v>
      </c>
      <c r="G70" s="277" t="s">
        <v>4</v>
      </c>
      <c r="H70" s="279" t="s">
        <v>7</v>
      </c>
      <c r="I70" s="247" t="s">
        <v>8</v>
      </c>
      <c r="J70" s="255" t="s">
        <v>3</v>
      </c>
      <c r="K70" s="253" t="s">
        <v>4</v>
      </c>
      <c r="L70" s="257" t="s">
        <v>7</v>
      </c>
      <c r="M70" s="247" t="s">
        <v>8</v>
      </c>
      <c r="N70" s="255" t="s">
        <v>3</v>
      </c>
      <c r="O70" s="253" t="s">
        <v>4</v>
      </c>
      <c r="P70" s="257" t="s">
        <v>7</v>
      </c>
      <c r="Q70" s="247" t="s">
        <v>8</v>
      </c>
      <c r="R70" s="255" t="s">
        <v>3</v>
      </c>
      <c r="S70" s="253" t="s">
        <v>4</v>
      </c>
      <c r="T70" s="257" t="s">
        <v>7</v>
      </c>
      <c r="U70" s="247" t="s">
        <v>8</v>
      </c>
      <c r="V70" s="255" t="s">
        <v>3</v>
      </c>
      <c r="W70" s="253" t="s">
        <v>4</v>
      </c>
      <c r="X70" s="257" t="s">
        <v>7</v>
      </c>
      <c r="Y70" s="247" t="s">
        <v>8</v>
      </c>
      <c r="Z70" s="255" t="s">
        <v>3</v>
      </c>
      <c r="AA70" s="253" t="s">
        <v>4</v>
      </c>
      <c r="AB70" s="257" t="s">
        <v>7</v>
      </c>
      <c r="AC70" s="247" t="s">
        <v>8</v>
      </c>
      <c r="AD70" s="255" t="s">
        <v>3</v>
      </c>
      <c r="AE70" s="253" t="s">
        <v>4</v>
      </c>
      <c r="AF70" s="257" t="s">
        <v>7</v>
      </c>
      <c r="AG70" s="247" t="s">
        <v>8</v>
      </c>
      <c r="AH70" s="255" t="s">
        <v>3</v>
      </c>
      <c r="AI70" s="253" t="s">
        <v>4</v>
      </c>
      <c r="AJ70" s="257" t="s">
        <v>7</v>
      </c>
      <c r="AK70" s="247" t="s">
        <v>8</v>
      </c>
      <c r="AL70" s="336" t="s">
        <v>103</v>
      </c>
      <c r="AM70" s="336" t="s">
        <v>104</v>
      </c>
      <c r="AN70" s="140"/>
      <c r="AO70" s="336" t="s">
        <v>103</v>
      </c>
      <c r="AP70" s="336" t="s">
        <v>104</v>
      </c>
      <c r="AS70" s="148"/>
      <c r="AT70" s="148"/>
    </row>
    <row r="71" spans="1:46" s="109" customFormat="1" ht="18" customHeight="1" thickBot="1">
      <c r="A71" s="110"/>
      <c r="B71" s="91"/>
      <c r="C71" s="112"/>
      <c r="D71" s="54">
        <f>D11</f>
        <v>0</v>
      </c>
      <c r="E71" s="127">
        <f>E11</f>
        <v>0</v>
      </c>
      <c r="F71" s="256"/>
      <c r="G71" s="278"/>
      <c r="H71" s="280"/>
      <c r="I71" s="248"/>
      <c r="J71" s="256"/>
      <c r="K71" s="254"/>
      <c r="L71" s="258"/>
      <c r="M71" s="248"/>
      <c r="N71" s="256"/>
      <c r="O71" s="254"/>
      <c r="P71" s="258"/>
      <c r="Q71" s="248"/>
      <c r="R71" s="256"/>
      <c r="S71" s="254"/>
      <c r="T71" s="258"/>
      <c r="U71" s="248"/>
      <c r="V71" s="256"/>
      <c r="W71" s="254"/>
      <c r="X71" s="258"/>
      <c r="Y71" s="248"/>
      <c r="Z71" s="256"/>
      <c r="AA71" s="254"/>
      <c r="AB71" s="258"/>
      <c r="AC71" s="248"/>
      <c r="AD71" s="256"/>
      <c r="AE71" s="254"/>
      <c r="AF71" s="258"/>
      <c r="AG71" s="248"/>
      <c r="AH71" s="256"/>
      <c r="AI71" s="254"/>
      <c r="AJ71" s="258"/>
      <c r="AK71" s="248"/>
      <c r="AL71" s="336"/>
      <c r="AM71" s="336"/>
      <c r="AN71" s="140"/>
      <c r="AO71" s="336"/>
      <c r="AP71" s="336"/>
      <c r="AS71" s="148"/>
      <c r="AT71" s="148"/>
    </row>
    <row r="72" spans="1:46" s="107" customFormat="1" ht="30" customHeight="1">
      <c r="A72" s="94"/>
      <c r="B72" s="101"/>
      <c r="C72" s="113"/>
      <c r="D72" s="275" t="str">
        <f aca="true" t="shared" si="28" ref="D72:D89">D12</f>
        <v>4月計</v>
      </c>
      <c r="E72" s="276"/>
      <c r="F72" s="57">
        <f>'‘４月'!$BF$47</f>
        <v>0</v>
      </c>
      <c r="G72" s="43">
        <f>'‘４月'!$BF$45</f>
        <v>0</v>
      </c>
      <c r="H72" s="43">
        <f>'‘４月'!$BG$45</f>
        <v>0</v>
      </c>
      <c r="I72" s="58">
        <f>'‘４月'!$BH$45</f>
        <v>0</v>
      </c>
      <c r="J72" s="57">
        <f>'‘４月'!$BI$47</f>
        <v>0</v>
      </c>
      <c r="K72" s="43">
        <f>'‘４月'!$BI$45</f>
        <v>0</v>
      </c>
      <c r="L72" s="43">
        <f>'‘４月'!$BJ$45</f>
        <v>0</v>
      </c>
      <c r="M72" s="58">
        <f>'‘４月'!$BK$45</f>
        <v>0</v>
      </c>
      <c r="N72" s="57">
        <f>'‘４月'!$BL$47</f>
        <v>0</v>
      </c>
      <c r="O72" s="43">
        <f>'‘４月'!$BL$45</f>
        <v>0</v>
      </c>
      <c r="P72" s="43">
        <f>'‘４月'!$BM$45</f>
        <v>0</v>
      </c>
      <c r="Q72" s="58">
        <f>'‘４月'!$BN$45</f>
        <v>0</v>
      </c>
      <c r="R72" s="57">
        <f>'‘４月'!$BO$47</f>
        <v>0</v>
      </c>
      <c r="S72" s="43">
        <f>'‘４月'!$BO$45</f>
        <v>0</v>
      </c>
      <c r="T72" s="43">
        <f>'‘４月'!$BP$45</f>
        <v>0</v>
      </c>
      <c r="U72" s="58">
        <f>'‘４月'!$BQ$45</f>
        <v>0</v>
      </c>
      <c r="V72" s="57">
        <f>'‘４月'!$BR$47</f>
        <v>0</v>
      </c>
      <c r="W72" s="43">
        <f>'‘４月'!$BR$45</f>
        <v>0</v>
      </c>
      <c r="X72" s="43">
        <f>'‘４月'!$BS$45</f>
        <v>0</v>
      </c>
      <c r="Y72" s="58">
        <f>'‘４月'!$BT$45</f>
        <v>0</v>
      </c>
      <c r="Z72" s="57">
        <f>'‘４月'!$BU$47</f>
        <v>0</v>
      </c>
      <c r="AA72" s="43">
        <f>'‘４月'!$BU$45</f>
        <v>0</v>
      </c>
      <c r="AB72" s="43">
        <f>'‘４月'!$BV$45</f>
        <v>0</v>
      </c>
      <c r="AC72" s="58">
        <f>'‘４月'!$BW$45</f>
        <v>0</v>
      </c>
      <c r="AD72" s="57">
        <f>'‘４月'!$BX$47</f>
        <v>0</v>
      </c>
      <c r="AE72" s="43">
        <f>'‘４月'!$BX$45</f>
        <v>0</v>
      </c>
      <c r="AF72" s="43">
        <f>'‘４月'!$BY$45</f>
        <v>0</v>
      </c>
      <c r="AG72" s="58">
        <f>'‘４月'!$BZ$45</f>
        <v>0</v>
      </c>
      <c r="AH72" s="57">
        <f>'‘４月'!$CA$47</f>
        <v>0</v>
      </c>
      <c r="AI72" s="43">
        <f>'‘４月'!$CA$45</f>
        <v>0</v>
      </c>
      <c r="AJ72" s="43">
        <f>'‘４月'!$CB$45</f>
        <v>0</v>
      </c>
      <c r="AK72" s="58">
        <f>'‘４月'!$CC$45</f>
        <v>0</v>
      </c>
      <c r="AL72" s="141"/>
      <c r="AM72" s="141"/>
      <c r="AN72" s="141"/>
      <c r="AO72" s="141">
        <f>H12+L12+P12+T12+X12+AB12+AF12+AJ12+H42+L42+P42+T42+X42+AB42+AF42+AJ42+H72+L72+P72+T72+X72+AB72+AF72+AJ72</f>
        <v>0</v>
      </c>
      <c r="AP72" s="141">
        <f>I12+M12+Q12+U12+Y12+AC12+AG12+AK12+I42+M42+Q42+U42+Y42+AC42+AG42+AK42+I72+M72+Q72+U72+Y72+AC72+AG72+AK72</f>
        <v>0</v>
      </c>
      <c r="AS72" s="146">
        <f>H72+L72+P72+T72+X72+AF72+AJ72+AB72</f>
        <v>0</v>
      </c>
      <c r="AT72" s="146">
        <f>I72+M72+Q72+U72+Y72+AG72+AC72+AK72</f>
        <v>0</v>
      </c>
    </row>
    <row r="73" spans="1:46" s="107" customFormat="1" ht="30" customHeight="1">
      <c r="A73" s="94"/>
      <c r="B73" s="117"/>
      <c r="C73" s="105"/>
      <c r="D73" s="268" t="str">
        <f t="shared" si="28"/>
        <v>累計</v>
      </c>
      <c r="E73" s="274"/>
      <c r="F73" s="83">
        <f aca="true" t="shared" si="29" ref="F73:AK73">IF(F72="",0,F72)</f>
        <v>0</v>
      </c>
      <c r="G73" s="84">
        <f t="shared" si="29"/>
        <v>0</v>
      </c>
      <c r="H73" s="84">
        <f t="shared" si="29"/>
        <v>0</v>
      </c>
      <c r="I73" s="76">
        <f t="shared" si="29"/>
        <v>0</v>
      </c>
      <c r="J73" s="83">
        <f t="shared" si="29"/>
        <v>0</v>
      </c>
      <c r="K73" s="84">
        <f t="shared" si="29"/>
        <v>0</v>
      </c>
      <c r="L73" s="84">
        <f t="shared" si="29"/>
        <v>0</v>
      </c>
      <c r="M73" s="85">
        <f t="shared" si="29"/>
        <v>0</v>
      </c>
      <c r="N73" s="83">
        <f t="shared" si="29"/>
        <v>0</v>
      </c>
      <c r="O73" s="84">
        <f t="shared" si="29"/>
        <v>0</v>
      </c>
      <c r="P73" s="84">
        <f t="shared" si="29"/>
        <v>0</v>
      </c>
      <c r="Q73" s="85">
        <f t="shared" si="29"/>
        <v>0</v>
      </c>
      <c r="R73" s="83">
        <f t="shared" si="29"/>
        <v>0</v>
      </c>
      <c r="S73" s="84">
        <f t="shared" si="29"/>
        <v>0</v>
      </c>
      <c r="T73" s="84">
        <f t="shared" si="29"/>
        <v>0</v>
      </c>
      <c r="U73" s="85">
        <f t="shared" si="29"/>
        <v>0</v>
      </c>
      <c r="V73" s="83">
        <f t="shared" si="29"/>
        <v>0</v>
      </c>
      <c r="W73" s="84">
        <f t="shared" si="29"/>
        <v>0</v>
      </c>
      <c r="X73" s="84">
        <f t="shared" si="29"/>
        <v>0</v>
      </c>
      <c r="Y73" s="85">
        <f t="shared" si="29"/>
        <v>0</v>
      </c>
      <c r="Z73" s="83">
        <f t="shared" si="29"/>
        <v>0</v>
      </c>
      <c r="AA73" s="84">
        <f t="shared" si="29"/>
        <v>0</v>
      </c>
      <c r="AB73" s="84">
        <f t="shared" si="29"/>
        <v>0</v>
      </c>
      <c r="AC73" s="85">
        <f t="shared" si="29"/>
        <v>0</v>
      </c>
      <c r="AD73" s="83">
        <f t="shared" si="29"/>
        <v>0</v>
      </c>
      <c r="AE73" s="84">
        <f t="shared" si="29"/>
        <v>0</v>
      </c>
      <c r="AF73" s="84">
        <f t="shared" si="29"/>
        <v>0</v>
      </c>
      <c r="AG73" s="85">
        <f t="shared" si="29"/>
        <v>0</v>
      </c>
      <c r="AH73" s="83">
        <f t="shared" si="29"/>
        <v>0</v>
      </c>
      <c r="AI73" s="84">
        <f t="shared" si="29"/>
        <v>0</v>
      </c>
      <c r="AJ73" s="84">
        <f t="shared" si="29"/>
        <v>0</v>
      </c>
      <c r="AK73" s="85">
        <f t="shared" si="29"/>
        <v>0</v>
      </c>
      <c r="AL73" s="141">
        <f>H13-L13-P13-T13-X13-AB13-AF13-AJ13-AF43-AJ43-H43-L43-P43-T43-X43-AB43-H73-L73-P73-T73-X73-AB73-AF73-AJ73</f>
        <v>0</v>
      </c>
      <c r="AM73" s="141">
        <f>I13-M13-Q13-U13-Y13-AC13-AG13-AK13-AG43-AK43-I43-M43-Q43-U43-Y43-AC43-I73-M73-Q73-U73-Y73-AC73-AG73-AK73</f>
        <v>0</v>
      </c>
      <c r="AN73" s="141"/>
      <c r="AO73" s="141">
        <f>IF(AO72="",0,AO72)</f>
        <v>0</v>
      </c>
      <c r="AP73" s="141">
        <f>IF(AP72="",0,AP72)</f>
        <v>0</v>
      </c>
      <c r="AS73" s="146">
        <f aca="true" t="shared" si="30" ref="AS73:AS87">H73+L73+P73+T73+X73+AF73+AJ73+AB73</f>
        <v>0</v>
      </c>
      <c r="AT73" s="146">
        <f aca="true" t="shared" si="31" ref="AT73:AT87">I73+M73+Q73+U73+Y73+AG73+AC73+AK73</f>
        <v>0</v>
      </c>
    </row>
    <row r="74" spans="1:46" s="107" customFormat="1" ht="30" customHeight="1">
      <c r="A74" s="94"/>
      <c r="B74" s="101"/>
      <c r="C74" s="118"/>
      <c r="D74" s="272" t="str">
        <f t="shared" si="28"/>
        <v>5月計</v>
      </c>
      <c r="E74" s="273"/>
      <c r="F74" s="72">
        <f>'‘５月'!$BF$47</f>
        <v>0</v>
      </c>
      <c r="G74" s="73">
        <f>'‘５月'!$BF$45</f>
        <v>0</v>
      </c>
      <c r="H74" s="73">
        <f>'‘５月'!$BG$45</f>
        <v>0</v>
      </c>
      <c r="I74" s="74">
        <f>'‘５月'!$BH$45</f>
        <v>0</v>
      </c>
      <c r="J74" s="72">
        <f>'‘５月'!$BI$47</f>
        <v>0</v>
      </c>
      <c r="K74" s="73">
        <f>'‘５月'!$BI$45</f>
        <v>0</v>
      </c>
      <c r="L74" s="73">
        <f>'‘５月'!$BJ$45</f>
        <v>0</v>
      </c>
      <c r="M74" s="74">
        <f>'‘５月'!$BK$45</f>
        <v>0</v>
      </c>
      <c r="N74" s="72">
        <f>'‘５月'!$BL$47</f>
        <v>0</v>
      </c>
      <c r="O74" s="73">
        <f>'‘５月'!$BL$45</f>
        <v>0</v>
      </c>
      <c r="P74" s="73">
        <f>'‘５月'!$BM$45</f>
        <v>0</v>
      </c>
      <c r="Q74" s="74">
        <f>'‘５月'!$BN$45</f>
        <v>0</v>
      </c>
      <c r="R74" s="72">
        <f>'‘５月'!$BO$47</f>
        <v>0</v>
      </c>
      <c r="S74" s="73">
        <f>'‘５月'!$BO$45</f>
        <v>0</v>
      </c>
      <c r="T74" s="73">
        <f>'‘５月'!$BP$45</f>
        <v>0</v>
      </c>
      <c r="U74" s="74">
        <f>'‘５月'!$BQ$45</f>
        <v>0</v>
      </c>
      <c r="V74" s="72">
        <f>'‘５月'!$BR$47</f>
        <v>0</v>
      </c>
      <c r="W74" s="73">
        <f>'‘５月'!$BR$45</f>
        <v>0</v>
      </c>
      <c r="X74" s="73">
        <f>'‘５月'!$BS$45</f>
        <v>0</v>
      </c>
      <c r="Y74" s="74">
        <f>'‘５月'!$BT$45</f>
        <v>0</v>
      </c>
      <c r="Z74" s="72">
        <f>'‘５月'!$BU$47</f>
        <v>0</v>
      </c>
      <c r="AA74" s="73">
        <f>'‘５月'!$BU$45</f>
        <v>0</v>
      </c>
      <c r="AB74" s="73">
        <f>'‘５月'!$BV$45</f>
        <v>0</v>
      </c>
      <c r="AC74" s="74">
        <f>'‘５月'!$BW$45</f>
        <v>0</v>
      </c>
      <c r="AD74" s="72">
        <f>'‘５月'!$BX$47</f>
        <v>0</v>
      </c>
      <c r="AE74" s="73">
        <f>'‘５月'!$BX$45</f>
        <v>0</v>
      </c>
      <c r="AF74" s="73">
        <f>'‘５月'!$BY$45</f>
        <v>0</v>
      </c>
      <c r="AG74" s="74">
        <f>'‘５月'!$BZ$45</f>
        <v>0</v>
      </c>
      <c r="AH74" s="72">
        <f>'‘５月'!$CA$47</f>
        <v>0</v>
      </c>
      <c r="AI74" s="73">
        <f>'‘５月'!$CA$45</f>
        <v>0</v>
      </c>
      <c r="AJ74" s="73">
        <f>'‘５月'!$CB$45</f>
        <v>0</v>
      </c>
      <c r="AK74" s="74">
        <f>'‘５月'!$CC$45</f>
        <v>0</v>
      </c>
      <c r="AL74" s="141"/>
      <c r="AM74" s="141"/>
      <c r="AN74" s="141"/>
      <c r="AO74" s="141">
        <f>H14+L14+P14+T14+X14+AB14+AF14+AJ14+H44+L44+P44+T44+X44+AB44+AF44+AJ44+H74+L74+P74+T74+X74+AB74+AF74+AJ74</f>
        <v>0</v>
      </c>
      <c r="AP74" s="141">
        <f>I14+M14+Q14+U14+Y14+AC14+AG14+AK14+I44+M44+Q44+U44+Y44+AC44+AG44+AK44+I74+M74+Q74+U74+Y74+AC74+AG74+AK74</f>
        <v>0</v>
      </c>
      <c r="AS74" s="146">
        <f t="shared" si="30"/>
        <v>0</v>
      </c>
      <c r="AT74" s="146">
        <f t="shared" si="31"/>
        <v>0</v>
      </c>
    </row>
    <row r="75" spans="1:46" s="107" customFormat="1" ht="30" customHeight="1">
      <c r="A75" s="94"/>
      <c r="B75" s="101"/>
      <c r="C75" s="105"/>
      <c r="D75" s="268" t="str">
        <f t="shared" si="28"/>
        <v>累計</v>
      </c>
      <c r="E75" s="269"/>
      <c r="F75" s="65">
        <f aca="true" t="shared" si="32" ref="F75:AK75">F73+F74</f>
        <v>0</v>
      </c>
      <c r="G75" s="66">
        <f t="shared" si="32"/>
        <v>0</v>
      </c>
      <c r="H75" s="66">
        <f t="shared" si="32"/>
        <v>0</v>
      </c>
      <c r="I75" s="100">
        <f t="shared" si="32"/>
        <v>0</v>
      </c>
      <c r="J75" s="65">
        <f t="shared" si="32"/>
        <v>0</v>
      </c>
      <c r="K75" s="66">
        <f t="shared" si="32"/>
        <v>0</v>
      </c>
      <c r="L75" s="66">
        <f t="shared" si="32"/>
        <v>0</v>
      </c>
      <c r="M75" s="68">
        <f t="shared" si="32"/>
        <v>0</v>
      </c>
      <c r="N75" s="65">
        <f t="shared" si="32"/>
        <v>0</v>
      </c>
      <c r="O75" s="66">
        <f t="shared" si="32"/>
        <v>0</v>
      </c>
      <c r="P75" s="66">
        <f t="shared" si="32"/>
        <v>0</v>
      </c>
      <c r="Q75" s="68">
        <f t="shared" si="32"/>
        <v>0</v>
      </c>
      <c r="R75" s="65">
        <f t="shared" si="32"/>
        <v>0</v>
      </c>
      <c r="S75" s="66">
        <f t="shared" si="32"/>
        <v>0</v>
      </c>
      <c r="T75" s="66">
        <f t="shared" si="32"/>
        <v>0</v>
      </c>
      <c r="U75" s="68">
        <f t="shared" si="32"/>
        <v>0</v>
      </c>
      <c r="V75" s="65">
        <f t="shared" si="32"/>
        <v>0</v>
      </c>
      <c r="W75" s="66">
        <f t="shared" si="32"/>
        <v>0</v>
      </c>
      <c r="X75" s="66">
        <f t="shared" si="32"/>
        <v>0</v>
      </c>
      <c r="Y75" s="68">
        <f t="shared" si="32"/>
        <v>0</v>
      </c>
      <c r="Z75" s="65">
        <f t="shared" si="32"/>
        <v>0</v>
      </c>
      <c r="AA75" s="66">
        <f t="shared" si="32"/>
        <v>0</v>
      </c>
      <c r="AB75" s="66">
        <f t="shared" si="32"/>
        <v>0</v>
      </c>
      <c r="AC75" s="68">
        <f t="shared" si="32"/>
        <v>0</v>
      </c>
      <c r="AD75" s="65">
        <f t="shared" si="32"/>
        <v>0</v>
      </c>
      <c r="AE75" s="66">
        <f t="shared" si="32"/>
        <v>0</v>
      </c>
      <c r="AF75" s="66">
        <f t="shared" si="32"/>
        <v>0</v>
      </c>
      <c r="AG75" s="68">
        <f t="shared" si="32"/>
        <v>0</v>
      </c>
      <c r="AH75" s="65">
        <f t="shared" si="32"/>
        <v>0</v>
      </c>
      <c r="AI75" s="66">
        <f t="shared" si="32"/>
        <v>0</v>
      </c>
      <c r="AJ75" s="66">
        <f t="shared" si="32"/>
        <v>0</v>
      </c>
      <c r="AK75" s="68">
        <f t="shared" si="32"/>
        <v>0</v>
      </c>
      <c r="AL75" s="141">
        <f>H15-L15-P15-T15-X15-AB15-AF15-AJ15-AF45-AJ45-H45-L45-P45-T45-X45-AB45-H75-L75-P75-T75-X75-AB75-AF75-AJ75</f>
        <v>0</v>
      </c>
      <c r="AM75" s="141">
        <f>I15-M15-Q15-U15-Y15-AC15-AG15-AK15-AG45-AK45-I45-M45-Q45-U45-Y45-AC45-I75-M75-Q75-U75-Y75-AC75-AG75-AK75</f>
        <v>0</v>
      </c>
      <c r="AN75" s="141"/>
      <c r="AO75" s="141">
        <f>AO73+AO74</f>
        <v>0</v>
      </c>
      <c r="AP75" s="141">
        <f>AP73+AP74</f>
        <v>0</v>
      </c>
      <c r="AS75" s="146">
        <f t="shared" si="30"/>
        <v>0</v>
      </c>
      <c r="AT75" s="146">
        <f t="shared" si="31"/>
        <v>0</v>
      </c>
    </row>
    <row r="76" spans="1:46" s="107" customFormat="1" ht="30" customHeight="1">
      <c r="A76" s="94"/>
      <c r="B76" s="101"/>
      <c r="C76" s="118"/>
      <c r="D76" s="272" t="str">
        <f t="shared" si="28"/>
        <v>6月計</v>
      </c>
      <c r="E76" s="273"/>
      <c r="F76" s="72">
        <f>'‘６月'!$BF$47</f>
        <v>0</v>
      </c>
      <c r="G76" s="73">
        <f>'‘６月'!$BF$45</f>
        <v>0</v>
      </c>
      <c r="H76" s="73">
        <f>'‘６月'!$BG$45</f>
        <v>0</v>
      </c>
      <c r="I76" s="74">
        <f>'‘６月'!$BH$45</f>
        <v>0</v>
      </c>
      <c r="J76" s="72">
        <f>'‘６月'!$BI$47</f>
        <v>0</v>
      </c>
      <c r="K76" s="73">
        <f>'‘６月'!$BI$45</f>
        <v>0</v>
      </c>
      <c r="L76" s="73">
        <f>'‘６月'!$BJ$45</f>
        <v>0</v>
      </c>
      <c r="M76" s="74">
        <f>'‘６月'!$BK$45</f>
        <v>0</v>
      </c>
      <c r="N76" s="72">
        <f>'‘６月'!$BL$47</f>
        <v>0</v>
      </c>
      <c r="O76" s="73">
        <f>'‘６月'!$BL$45</f>
        <v>0</v>
      </c>
      <c r="P76" s="73">
        <f>'‘６月'!$BM$45</f>
        <v>0</v>
      </c>
      <c r="Q76" s="74">
        <f>'‘６月'!$BN$45</f>
        <v>0</v>
      </c>
      <c r="R76" s="72">
        <f>'‘６月'!$BO$47</f>
        <v>0</v>
      </c>
      <c r="S76" s="73">
        <f>'‘６月'!$BO$45</f>
        <v>0</v>
      </c>
      <c r="T76" s="73">
        <f>'‘６月'!$BP$45</f>
        <v>0</v>
      </c>
      <c r="U76" s="74">
        <f>'‘６月'!$BQ$45</f>
        <v>0</v>
      </c>
      <c r="V76" s="72">
        <f>'‘６月'!$BR$47</f>
        <v>0</v>
      </c>
      <c r="W76" s="73">
        <f>'‘６月'!$BR$45</f>
        <v>0</v>
      </c>
      <c r="X76" s="73">
        <f>'‘６月'!$BS$45</f>
        <v>0</v>
      </c>
      <c r="Y76" s="74">
        <f>'‘６月'!$BT$45</f>
        <v>0</v>
      </c>
      <c r="Z76" s="72">
        <f>'‘６月'!$BU$47</f>
        <v>0</v>
      </c>
      <c r="AA76" s="73">
        <f>'‘６月'!$BU$45</f>
        <v>0</v>
      </c>
      <c r="AB76" s="73">
        <f>'‘６月'!$BV$45</f>
        <v>0</v>
      </c>
      <c r="AC76" s="74">
        <f>'‘６月'!$BW$45</f>
        <v>0</v>
      </c>
      <c r="AD76" s="72">
        <f>'‘６月'!$BX$47</f>
        <v>0</v>
      </c>
      <c r="AE76" s="73">
        <f>'‘６月'!$BX$45</f>
        <v>0</v>
      </c>
      <c r="AF76" s="73">
        <f>'‘６月'!$BY$45</f>
        <v>0</v>
      </c>
      <c r="AG76" s="74">
        <f>'‘６月'!$BZ$45</f>
        <v>0</v>
      </c>
      <c r="AH76" s="72">
        <f>'‘６月'!$CA$47</f>
        <v>0</v>
      </c>
      <c r="AI76" s="73">
        <f>'‘６月'!$CA$45</f>
        <v>0</v>
      </c>
      <c r="AJ76" s="73">
        <f>'‘６月'!$CB$45</f>
        <v>0</v>
      </c>
      <c r="AK76" s="74">
        <f>'‘６月'!$CC$45</f>
        <v>0</v>
      </c>
      <c r="AL76" s="141"/>
      <c r="AM76" s="141"/>
      <c r="AN76" s="141"/>
      <c r="AO76" s="141">
        <f>H16+L16+P16+T16+X16+AB16+AF16+AJ16+H46+L46+P46+T46+X46+AB46+AF46+AJ46+H76+L76+P76+T76+X76+AB76+AF76+AJ76</f>
        <v>0</v>
      </c>
      <c r="AP76" s="141">
        <f>I16+M16+Q16+U16+Y16+AC16+AG16+AK16+I46+M46+Q46+U46+Y46+AC46+AG46+AK46+I76+M76+Q76+U76+Y76+AC76+AG76+AK76</f>
        <v>0</v>
      </c>
      <c r="AS76" s="146">
        <f t="shared" si="30"/>
        <v>0</v>
      </c>
      <c r="AT76" s="146">
        <f t="shared" si="31"/>
        <v>0</v>
      </c>
    </row>
    <row r="77" spans="1:46" s="107" customFormat="1" ht="30" customHeight="1">
      <c r="A77" s="94"/>
      <c r="B77" s="101"/>
      <c r="C77" s="105"/>
      <c r="D77" s="268" t="str">
        <f t="shared" si="28"/>
        <v>累計</v>
      </c>
      <c r="E77" s="269"/>
      <c r="F77" s="65">
        <f aca="true" t="shared" si="33" ref="F77:AK77">F75+F76</f>
        <v>0</v>
      </c>
      <c r="G77" s="66">
        <f t="shared" si="33"/>
        <v>0</v>
      </c>
      <c r="H77" s="66">
        <f t="shared" si="33"/>
        <v>0</v>
      </c>
      <c r="I77" s="100">
        <f t="shared" si="33"/>
        <v>0</v>
      </c>
      <c r="J77" s="65">
        <f t="shared" si="33"/>
        <v>0</v>
      </c>
      <c r="K77" s="66">
        <f t="shared" si="33"/>
        <v>0</v>
      </c>
      <c r="L77" s="66">
        <f t="shared" si="33"/>
        <v>0</v>
      </c>
      <c r="M77" s="68">
        <f t="shared" si="33"/>
        <v>0</v>
      </c>
      <c r="N77" s="65">
        <f t="shared" si="33"/>
        <v>0</v>
      </c>
      <c r="O77" s="66">
        <f t="shared" si="33"/>
        <v>0</v>
      </c>
      <c r="P77" s="66">
        <f t="shared" si="33"/>
        <v>0</v>
      </c>
      <c r="Q77" s="68">
        <f t="shared" si="33"/>
        <v>0</v>
      </c>
      <c r="R77" s="65">
        <f t="shared" si="33"/>
        <v>0</v>
      </c>
      <c r="S77" s="66">
        <f t="shared" si="33"/>
        <v>0</v>
      </c>
      <c r="T77" s="66">
        <f t="shared" si="33"/>
        <v>0</v>
      </c>
      <c r="U77" s="68">
        <f t="shared" si="33"/>
        <v>0</v>
      </c>
      <c r="V77" s="65">
        <f t="shared" si="33"/>
        <v>0</v>
      </c>
      <c r="W77" s="66">
        <f t="shared" si="33"/>
        <v>0</v>
      </c>
      <c r="X77" s="66">
        <f t="shared" si="33"/>
        <v>0</v>
      </c>
      <c r="Y77" s="68">
        <f t="shared" si="33"/>
        <v>0</v>
      </c>
      <c r="Z77" s="65">
        <f t="shared" si="33"/>
        <v>0</v>
      </c>
      <c r="AA77" s="66">
        <f t="shared" si="33"/>
        <v>0</v>
      </c>
      <c r="AB77" s="66">
        <f t="shared" si="33"/>
        <v>0</v>
      </c>
      <c r="AC77" s="68">
        <f t="shared" si="33"/>
        <v>0</v>
      </c>
      <c r="AD77" s="65">
        <f t="shared" si="33"/>
        <v>0</v>
      </c>
      <c r="AE77" s="66">
        <f t="shared" si="33"/>
        <v>0</v>
      </c>
      <c r="AF77" s="66">
        <f t="shared" si="33"/>
        <v>0</v>
      </c>
      <c r="AG77" s="68">
        <f t="shared" si="33"/>
        <v>0</v>
      </c>
      <c r="AH77" s="65">
        <f t="shared" si="33"/>
        <v>0</v>
      </c>
      <c r="AI77" s="66">
        <f t="shared" si="33"/>
        <v>0</v>
      </c>
      <c r="AJ77" s="66">
        <f t="shared" si="33"/>
        <v>0</v>
      </c>
      <c r="AK77" s="68">
        <f t="shared" si="33"/>
        <v>0</v>
      </c>
      <c r="AL77" s="141">
        <f>H17-L17-P17-T17-X17-AB17-AF17-AJ17-AF47-AJ47-H47-L47-P47-T47-X47-AB47-H77-L77-P77-T77-X77-AB77-AF77-AJ77</f>
        <v>0</v>
      </c>
      <c r="AM77" s="141">
        <f>I17-M17-Q17-U17-Y17-AC17-AG17-AK17-AG47-AK47-I47-M47-Q47-U47-Y47-AC47-I77-M77-Q77-U77-Y77-AC77-AG77-AK77</f>
        <v>0</v>
      </c>
      <c r="AN77" s="141"/>
      <c r="AO77" s="141">
        <f>AO75+AO76</f>
        <v>0</v>
      </c>
      <c r="AP77" s="141">
        <f>AP75+AP76</f>
        <v>0</v>
      </c>
      <c r="AS77" s="146">
        <f t="shared" si="30"/>
        <v>0</v>
      </c>
      <c r="AT77" s="146">
        <f t="shared" si="31"/>
        <v>0</v>
      </c>
    </row>
    <row r="78" spans="1:46" ht="30" customHeight="1">
      <c r="A78" s="94"/>
      <c r="B78" s="101"/>
      <c r="C78" s="118"/>
      <c r="D78" s="272" t="str">
        <f t="shared" si="28"/>
        <v>7月計</v>
      </c>
      <c r="E78" s="273"/>
      <c r="F78" s="72">
        <f>'‘７月'!$BF$47</f>
        <v>0</v>
      </c>
      <c r="G78" s="73">
        <f>'‘７月'!$BF$45</f>
        <v>0</v>
      </c>
      <c r="H78" s="73">
        <f>'‘７月'!$BG$45</f>
        <v>0</v>
      </c>
      <c r="I78" s="74">
        <f>'‘７月'!$BH$45</f>
        <v>0</v>
      </c>
      <c r="J78" s="72">
        <f>'‘７月'!$BI$47</f>
        <v>0</v>
      </c>
      <c r="K78" s="73">
        <f>'‘７月'!$BI$45</f>
        <v>0</v>
      </c>
      <c r="L78" s="73">
        <f>'‘７月'!$BJ$45</f>
        <v>0</v>
      </c>
      <c r="M78" s="74">
        <f>'‘７月'!$BK$45</f>
        <v>0</v>
      </c>
      <c r="N78" s="72">
        <f>'‘７月'!$BL$47</f>
        <v>0</v>
      </c>
      <c r="O78" s="73">
        <f>'‘７月'!$BL$45</f>
        <v>0</v>
      </c>
      <c r="P78" s="73">
        <f>'‘７月'!$BM$45</f>
        <v>0</v>
      </c>
      <c r="Q78" s="74">
        <f>'‘７月'!$BN$45</f>
        <v>0</v>
      </c>
      <c r="R78" s="72">
        <f>'‘７月'!$BO$47</f>
        <v>0</v>
      </c>
      <c r="S78" s="73">
        <f>'‘７月'!$BO$45</f>
        <v>0</v>
      </c>
      <c r="T78" s="73">
        <f>'‘７月'!$BP$45</f>
        <v>0</v>
      </c>
      <c r="U78" s="74">
        <f>'‘７月'!$BQ$45</f>
        <v>0</v>
      </c>
      <c r="V78" s="72">
        <f>'‘７月'!$BR$47</f>
        <v>0</v>
      </c>
      <c r="W78" s="73">
        <f>'‘７月'!$BR$45</f>
        <v>0</v>
      </c>
      <c r="X78" s="73">
        <f>'‘７月'!$BS$45</f>
        <v>0</v>
      </c>
      <c r="Y78" s="74">
        <f>'‘７月'!$BT$45</f>
        <v>0</v>
      </c>
      <c r="Z78" s="72">
        <f>'‘７月'!$BU$47</f>
        <v>0</v>
      </c>
      <c r="AA78" s="73">
        <f>'‘７月'!$BU$45</f>
        <v>0</v>
      </c>
      <c r="AB78" s="73">
        <f>'‘７月'!$BV$45</f>
        <v>0</v>
      </c>
      <c r="AC78" s="74">
        <f>'‘７月'!$BW$45</f>
        <v>0</v>
      </c>
      <c r="AD78" s="72">
        <f>'‘７月'!$BX$47</f>
        <v>0</v>
      </c>
      <c r="AE78" s="73">
        <f>'‘７月'!$BX$45</f>
        <v>0</v>
      </c>
      <c r="AF78" s="73">
        <f>'‘７月'!$BY$45</f>
        <v>0</v>
      </c>
      <c r="AG78" s="74">
        <f>'‘７月'!$BZ$45</f>
        <v>0</v>
      </c>
      <c r="AH78" s="72">
        <f>'‘７月'!$CA$47</f>
        <v>0</v>
      </c>
      <c r="AI78" s="73">
        <f>'‘７月'!$CA$45</f>
        <v>0</v>
      </c>
      <c r="AJ78" s="73">
        <f>'‘７月'!$CB$45</f>
        <v>0</v>
      </c>
      <c r="AK78" s="74">
        <f>'‘７月'!$CC$45</f>
        <v>0</v>
      </c>
      <c r="AL78" s="141"/>
      <c r="AM78" s="141"/>
      <c r="AN78" s="141"/>
      <c r="AO78" s="141">
        <f>H18+L18+P18+T18+X18+AB18+AF18+AJ18+H48+L48+P48+T48+X48+AB48+AF48+AJ48+H78+L78+P78+T78+X78+AB78+AF78+AJ78</f>
        <v>0</v>
      </c>
      <c r="AP78" s="141">
        <f>I18+M18+Q18+U18+Y18+AC18+AG18+AK18+I48+M48+Q48+U48+Y48+AC48+AG48+AK48+I78+M78+Q78+U78+Y78+AC78+AG78+AK78</f>
        <v>0</v>
      </c>
      <c r="AS78" s="146">
        <f t="shared" si="30"/>
        <v>0</v>
      </c>
      <c r="AT78" s="146">
        <f t="shared" si="31"/>
        <v>0</v>
      </c>
    </row>
    <row r="79" spans="1:46" ht="30" customHeight="1">
      <c r="A79" s="94"/>
      <c r="B79" s="101"/>
      <c r="C79" s="105"/>
      <c r="D79" s="268" t="str">
        <f t="shared" si="28"/>
        <v>累計</v>
      </c>
      <c r="E79" s="269"/>
      <c r="F79" s="65">
        <f aca="true" t="shared" si="34" ref="F79:AK79">F77+F78</f>
        <v>0</v>
      </c>
      <c r="G79" s="66">
        <f t="shared" si="34"/>
        <v>0</v>
      </c>
      <c r="H79" s="66">
        <f t="shared" si="34"/>
        <v>0</v>
      </c>
      <c r="I79" s="100">
        <f t="shared" si="34"/>
        <v>0</v>
      </c>
      <c r="J79" s="65">
        <f t="shared" si="34"/>
        <v>0</v>
      </c>
      <c r="K79" s="66">
        <f t="shared" si="34"/>
        <v>0</v>
      </c>
      <c r="L79" s="66">
        <f t="shared" si="34"/>
        <v>0</v>
      </c>
      <c r="M79" s="68">
        <f t="shared" si="34"/>
        <v>0</v>
      </c>
      <c r="N79" s="65">
        <f t="shared" si="34"/>
        <v>0</v>
      </c>
      <c r="O79" s="66">
        <f t="shared" si="34"/>
        <v>0</v>
      </c>
      <c r="P79" s="66">
        <f t="shared" si="34"/>
        <v>0</v>
      </c>
      <c r="Q79" s="68">
        <f t="shared" si="34"/>
        <v>0</v>
      </c>
      <c r="R79" s="65">
        <f t="shared" si="34"/>
        <v>0</v>
      </c>
      <c r="S79" s="66">
        <f t="shared" si="34"/>
        <v>0</v>
      </c>
      <c r="T79" s="66">
        <f t="shared" si="34"/>
        <v>0</v>
      </c>
      <c r="U79" s="68">
        <f t="shared" si="34"/>
        <v>0</v>
      </c>
      <c r="V79" s="65">
        <f t="shared" si="34"/>
        <v>0</v>
      </c>
      <c r="W79" s="66">
        <f t="shared" si="34"/>
        <v>0</v>
      </c>
      <c r="X79" s="66">
        <f t="shared" si="34"/>
        <v>0</v>
      </c>
      <c r="Y79" s="68">
        <f t="shared" si="34"/>
        <v>0</v>
      </c>
      <c r="Z79" s="65">
        <f t="shared" si="34"/>
        <v>0</v>
      </c>
      <c r="AA79" s="66">
        <f t="shared" si="34"/>
        <v>0</v>
      </c>
      <c r="AB79" s="66">
        <f t="shared" si="34"/>
        <v>0</v>
      </c>
      <c r="AC79" s="68">
        <f t="shared" si="34"/>
        <v>0</v>
      </c>
      <c r="AD79" s="65">
        <f t="shared" si="34"/>
        <v>0</v>
      </c>
      <c r="AE79" s="66">
        <f t="shared" si="34"/>
        <v>0</v>
      </c>
      <c r="AF79" s="66">
        <f t="shared" si="34"/>
        <v>0</v>
      </c>
      <c r="AG79" s="68">
        <f t="shared" si="34"/>
        <v>0</v>
      </c>
      <c r="AH79" s="65">
        <f t="shared" si="34"/>
        <v>0</v>
      </c>
      <c r="AI79" s="66">
        <f t="shared" si="34"/>
        <v>0</v>
      </c>
      <c r="AJ79" s="66">
        <f t="shared" si="34"/>
        <v>0</v>
      </c>
      <c r="AK79" s="68">
        <f t="shared" si="34"/>
        <v>0</v>
      </c>
      <c r="AL79" s="141">
        <f>H19-L19-P19-T19-X19-AB19-AF19-AJ19-AF49-AJ49-H49-L49-P49-T49-X49-AB49-H79-L79-P79-T79-X79-AB79-AF79-AJ79</f>
        <v>0</v>
      </c>
      <c r="AM79" s="141">
        <f>I19-M19-Q19-U19-Y19-AC19-AG19-AK19-AG49-AK49-I49-M49-Q49-U49-Y49-AC49-I79-M79-Q79-U79-Y79-AC79-AG79-AK79</f>
        <v>0</v>
      </c>
      <c r="AN79" s="141"/>
      <c r="AO79" s="141">
        <f>AO77+AO78</f>
        <v>0</v>
      </c>
      <c r="AP79" s="141">
        <f>AP77+AP78</f>
        <v>0</v>
      </c>
      <c r="AS79" s="146">
        <f t="shared" si="30"/>
        <v>0</v>
      </c>
      <c r="AT79" s="146">
        <f t="shared" si="31"/>
        <v>0</v>
      </c>
    </row>
    <row r="80" spans="1:46" ht="30" customHeight="1">
      <c r="A80" s="94"/>
      <c r="B80" s="101"/>
      <c r="C80" s="118"/>
      <c r="D80" s="272" t="str">
        <f t="shared" si="28"/>
        <v>8月計</v>
      </c>
      <c r="E80" s="273"/>
      <c r="F80" s="72">
        <f>'‘８月'!$BF$47</f>
        <v>0</v>
      </c>
      <c r="G80" s="73">
        <f>'‘８月'!$BF$45</f>
        <v>0</v>
      </c>
      <c r="H80" s="73">
        <f>'‘８月'!$BG$45</f>
        <v>0</v>
      </c>
      <c r="I80" s="74">
        <f>'‘８月'!$BH$45</f>
        <v>0</v>
      </c>
      <c r="J80" s="72">
        <f>'‘８月'!$BI$47</f>
        <v>0</v>
      </c>
      <c r="K80" s="73">
        <f>'‘８月'!$BI$45</f>
        <v>0</v>
      </c>
      <c r="L80" s="73">
        <f>'‘８月'!$BJ$45</f>
        <v>0</v>
      </c>
      <c r="M80" s="74">
        <f>'‘８月'!$BK$45</f>
        <v>0</v>
      </c>
      <c r="N80" s="72">
        <f>'‘８月'!$BL$47</f>
        <v>0</v>
      </c>
      <c r="O80" s="73">
        <f>'‘８月'!$BL$45</f>
        <v>0</v>
      </c>
      <c r="P80" s="73">
        <f>'‘８月'!$BM$45</f>
        <v>0</v>
      </c>
      <c r="Q80" s="74">
        <f>'‘８月'!$BN$45</f>
        <v>0</v>
      </c>
      <c r="R80" s="72">
        <f>'‘８月'!$BO$47</f>
        <v>0</v>
      </c>
      <c r="S80" s="73">
        <f>'‘８月'!$BO$45</f>
        <v>0</v>
      </c>
      <c r="T80" s="73">
        <f>'‘８月'!$BP$45</f>
        <v>0</v>
      </c>
      <c r="U80" s="74">
        <f>'‘８月'!$BQ$45</f>
        <v>0</v>
      </c>
      <c r="V80" s="72">
        <f>'‘８月'!$BR$47</f>
        <v>0</v>
      </c>
      <c r="W80" s="73">
        <f>'‘８月'!$BR$45</f>
        <v>0</v>
      </c>
      <c r="X80" s="73">
        <f>'‘８月'!$BS$45</f>
        <v>0</v>
      </c>
      <c r="Y80" s="74">
        <f>'‘８月'!$BT$45</f>
        <v>0</v>
      </c>
      <c r="Z80" s="72">
        <f>'‘８月'!$BU$47</f>
        <v>0</v>
      </c>
      <c r="AA80" s="73">
        <f>'‘８月'!$BU$45</f>
        <v>0</v>
      </c>
      <c r="AB80" s="73">
        <f>'‘８月'!$BV$45</f>
        <v>0</v>
      </c>
      <c r="AC80" s="74">
        <f>'‘８月'!$BW$45</f>
        <v>0</v>
      </c>
      <c r="AD80" s="72">
        <f>'‘８月'!$BX$47</f>
        <v>0</v>
      </c>
      <c r="AE80" s="73">
        <f>'‘８月'!$BX$45</f>
        <v>0</v>
      </c>
      <c r="AF80" s="73">
        <f>'‘８月'!$BY$45</f>
        <v>0</v>
      </c>
      <c r="AG80" s="74">
        <f>'‘８月'!$BZ$45</f>
        <v>0</v>
      </c>
      <c r="AH80" s="72">
        <f>'‘８月'!$CA$47</f>
        <v>0</v>
      </c>
      <c r="AI80" s="73">
        <f>'‘８月'!$CA$45</f>
        <v>0</v>
      </c>
      <c r="AJ80" s="73">
        <f>'‘８月'!$CB$45</f>
        <v>0</v>
      </c>
      <c r="AK80" s="74">
        <f>'‘８月'!$CC$45</f>
        <v>0</v>
      </c>
      <c r="AL80" s="141"/>
      <c r="AM80" s="141"/>
      <c r="AN80" s="141"/>
      <c r="AO80" s="141">
        <f>H20+L20+P20+T20+X20+AB20+AF20+AJ20+H50+L50+P50+T50+X50+AB50+AF50+AJ50+H80+L80+P80+T80+X80+AB80+AF80+AJ80</f>
        <v>0</v>
      </c>
      <c r="AP80" s="141">
        <f>I20+M20+Q20+U20+Y20+AC20+AG20+AK20+I50+M50+Q50+U50+Y50+AC50+AG50+AK50+I80+M80+Q80+U80+Y80+AC80+AG80+AK80</f>
        <v>0</v>
      </c>
      <c r="AS80" s="146">
        <f t="shared" si="30"/>
        <v>0</v>
      </c>
      <c r="AT80" s="146">
        <f t="shared" si="31"/>
        <v>0</v>
      </c>
    </row>
    <row r="81" spans="1:46" ht="30" customHeight="1">
      <c r="A81" s="94"/>
      <c r="B81" s="101"/>
      <c r="C81" s="105"/>
      <c r="D81" s="268" t="str">
        <f t="shared" si="28"/>
        <v>累計</v>
      </c>
      <c r="E81" s="269"/>
      <c r="F81" s="65">
        <f aca="true" t="shared" si="35" ref="F81:AK81">F79+F80</f>
        <v>0</v>
      </c>
      <c r="G81" s="66">
        <f t="shared" si="35"/>
        <v>0</v>
      </c>
      <c r="H81" s="66">
        <f t="shared" si="35"/>
        <v>0</v>
      </c>
      <c r="I81" s="100">
        <f t="shared" si="35"/>
        <v>0</v>
      </c>
      <c r="J81" s="65">
        <f t="shared" si="35"/>
        <v>0</v>
      </c>
      <c r="K81" s="66">
        <f t="shared" si="35"/>
        <v>0</v>
      </c>
      <c r="L81" s="66">
        <f t="shared" si="35"/>
        <v>0</v>
      </c>
      <c r="M81" s="68">
        <f t="shared" si="35"/>
        <v>0</v>
      </c>
      <c r="N81" s="65">
        <f t="shared" si="35"/>
        <v>0</v>
      </c>
      <c r="O81" s="66">
        <f t="shared" si="35"/>
        <v>0</v>
      </c>
      <c r="P81" s="66">
        <f t="shared" si="35"/>
        <v>0</v>
      </c>
      <c r="Q81" s="68">
        <f t="shared" si="35"/>
        <v>0</v>
      </c>
      <c r="R81" s="65">
        <f t="shared" si="35"/>
        <v>0</v>
      </c>
      <c r="S81" s="66">
        <f t="shared" si="35"/>
        <v>0</v>
      </c>
      <c r="T81" s="66">
        <f t="shared" si="35"/>
        <v>0</v>
      </c>
      <c r="U81" s="68">
        <f t="shared" si="35"/>
        <v>0</v>
      </c>
      <c r="V81" s="65">
        <f t="shared" si="35"/>
        <v>0</v>
      </c>
      <c r="W81" s="66">
        <f t="shared" si="35"/>
        <v>0</v>
      </c>
      <c r="X81" s="66">
        <f t="shared" si="35"/>
        <v>0</v>
      </c>
      <c r="Y81" s="68">
        <f t="shared" si="35"/>
        <v>0</v>
      </c>
      <c r="Z81" s="65">
        <f t="shared" si="35"/>
        <v>0</v>
      </c>
      <c r="AA81" s="66">
        <f t="shared" si="35"/>
        <v>0</v>
      </c>
      <c r="AB81" s="66">
        <f t="shared" si="35"/>
        <v>0</v>
      </c>
      <c r="AC81" s="68">
        <f t="shared" si="35"/>
        <v>0</v>
      </c>
      <c r="AD81" s="65">
        <f t="shared" si="35"/>
        <v>0</v>
      </c>
      <c r="AE81" s="66">
        <f t="shared" si="35"/>
        <v>0</v>
      </c>
      <c r="AF81" s="66">
        <f t="shared" si="35"/>
        <v>0</v>
      </c>
      <c r="AG81" s="68">
        <f t="shared" si="35"/>
        <v>0</v>
      </c>
      <c r="AH81" s="65">
        <f t="shared" si="35"/>
        <v>0</v>
      </c>
      <c r="AI81" s="66">
        <f t="shared" si="35"/>
        <v>0</v>
      </c>
      <c r="AJ81" s="66">
        <f t="shared" si="35"/>
        <v>0</v>
      </c>
      <c r="AK81" s="68">
        <f t="shared" si="35"/>
        <v>0</v>
      </c>
      <c r="AL81" s="141">
        <f>H21-L21-P21-T21-X21-AB21-AF21-AJ21-AF51-AJ51-H51-L51-P51-T51-X51-AB51-H81-L81-P81-T81-X81-AB81-AF81-AJ81</f>
        <v>0</v>
      </c>
      <c r="AM81" s="141">
        <f>I21-M21-Q21-U21-Y21-AC21-AG21-AK21-AG51-AK51-I51-M51-Q51-U51-Y51-AC51-I81-M81-Q81-U81-Y81-AC81-AG81-AK81</f>
        <v>0</v>
      </c>
      <c r="AN81" s="141"/>
      <c r="AO81" s="141">
        <f>AO79+AO80</f>
        <v>0</v>
      </c>
      <c r="AP81" s="141">
        <f>AP79+AP80</f>
        <v>0</v>
      </c>
      <c r="AS81" s="146">
        <f t="shared" si="30"/>
        <v>0</v>
      </c>
      <c r="AT81" s="146">
        <f t="shared" si="31"/>
        <v>0</v>
      </c>
    </row>
    <row r="82" spans="1:46" ht="30" customHeight="1">
      <c r="A82" s="94"/>
      <c r="B82" s="101"/>
      <c r="C82" s="118"/>
      <c r="D82" s="272" t="str">
        <f t="shared" si="28"/>
        <v>9月計</v>
      </c>
      <c r="E82" s="273"/>
      <c r="F82" s="72">
        <f>'‘９月'!$BF$47</f>
        <v>0</v>
      </c>
      <c r="G82" s="73">
        <f>'‘９月'!$BF$45</f>
        <v>0</v>
      </c>
      <c r="H82" s="73">
        <f>'‘９月'!$BG$45</f>
        <v>0</v>
      </c>
      <c r="I82" s="74">
        <f>'‘９月'!$BH$45</f>
        <v>0</v>
      </c>
      <c r="J82" s="72">
        <f>'‘９月'!$BI$47</f>
        <v>0</v>
      </c>
      <c r="K82" s="73">
        <f>'‘９月'!$BI$45</f>
        <v>0</v>
      </c>
      <c r="L82" s="73">
        <f>'‘９月'!$BJ$45</f>
        <v>0</v>
      </c>
      <c r="M82" s="74">
        <f>'‘９月'!$BK$45</f>
        <v>0</v>
      </c>
      <c r="N82" s="72">
        <f>'‘９月'!$BL$47</f>
        <v>0</v>
      </c>
      <c r="O82" s="73">
        <f>'‘９月'!$BL$45</f>
        <v>0</v>
      </c>
      <c r="P82" s="73">
        <f>'‘９月'!$BM$45</f>
        <v>0</v>
      </c>
      <c r="Q82" s="74">
        <f>'‘９月'!$BN$45</f>
        <v>0</v>
      </c>
      <c r="R82" s="72">
        <f>'‘９月'!$BO$47</f>
        <v>0</v>
      </c>
      <c r="S82" s="73">
        <f>'‘９月'!$BO$45</f>
        <v>0</v>
      </c>
      <c r="T82" s="73">
        <f>'‘９月'!$BP$45</f>
        <v>0</v>
      </c>
      <c r="U82" s="74">
        <f>'‘９月'!$BQ$45</f>
        <v>0</v>
      </c>
      <c r="V82" s="72">
        <f>'‘９月'!$BR$47</f>
        <v>0</v>
      </c>
      <c r="W82" s="73">
        <f>'‘９月'!$BR$45</f>
        <v>0</v>
      </c>
      <c r="X82" s="73">
        <f>'‘９月'!$BS$45</f>
        <v>0</v>
      </c>
      <c r="Y82" s="74">
        <f>'‘９月'!$BT$45</f>
        <v>0</v>
      </c>
      <c r="Z82" s="72">
        <f>'‘９月'!$BU$47</f>
        <v>0</v>
      </c>
      <c r="AA82" s="73">
        <f>'‘９月'!$BU$45</f>
        <v>0</v>
      </c>
      <c r="AB82" s="73">
        <f>'‘９月'!$BV$45</f>
        <v>0</v>
      </c>
      <c r="AC82" s="74">
        <f>'‘９月'!$BW$45</f>
        <v>0</v>
      </c>
      <c r="AD82" s="72">
        <f>'‘９月'!$BX$47</f>
        <v>0</v>
      </c>
      <c r="AE82" s="73">
        <f>'‘９月'!$BX$45</f>
        <v>0</v>
      </c>
      <c r="AF82" s="73">
        <f>'‘９月'!$BY$45</f>
        <v>0</v>
      </c>
      <c r="AG82" s="74">
        <f>'‘９月'!$BZ$45</f>
        <v>0</v>
      </c>
      <c r="AH82" s="72">
        <f>'‘９月'!$CA$47</f>
        <v>0</v>
      </c>
      <c r="AI82" s="73">
        <f>'‘９月'!$CA$45</f>
        <v>0</v>
      </c>
      <c r="AJ82" s="73">
        <f>'‘９月'!$CB$45</f>
        <v>0</v>
      </c>
      <c r="AK82" s="74">
        <f>'‘９月'!$CC$45</f>
        <v>0</v>
      </c>
      <c r="AL82" s="141"/>
      <c r="AM82" s="141"/>
      <c r="AN82" s="141"/>
      <c r="AO82" s="141">
        <f>H22+L22+P22+T22+X22+AB22+AF22+AJ22+H52+L52+P52+T52+X52+AB52+AF52+AJ52+H82+L82+P82+T82+X82+AB82+AF82+AJ82</f>
        <v>0</v>
      </c>
      <c r="AP82" s="141">
        <f>I22+M22+Q22+U22+Y22+AC22+AG22+AK22+I52+M52+Q52+U52+Y52+AC52+AG52+AK52+I82+M82+Q82+U82+Y82+AC82+AG82+AK82</f>
        <v>0</v>
      </c>
      <c r="AS82" s="146">
        <f t="shared" si="30"/>
        <v>0</v>
      </c>
      <c r="AT82" s="146">
        <f t="shared" si="31"/>
        <v>0</v>
      </c>
    </row>
    <row r="83" spans="1:46" ht="30" customHeight="1">
      <c r="A83" s="94"/>
      <c r="B83" s="101"/>
      <c r="C83" s="105"/>
      <c r="D83" s="268" t="str">
        <f t="shared" si="28"/>
        <v>累計</v>
      </c>
      <c r="E83" s="269"/>
      <c r="F83" s="65">
        <f aca="true" t="shared" si="36" ref="F83:AK83">F81+F82</f>
        <v>0</v>
      </c>
      <c r="G83" s="66">
        <f t="shared" si="36"/>
        <v>0</v>
      </c>
      <c r="H83" s="66">
        <f t="shared" si="36"/>
        <v>0</v>
      </c>
      <c r="I83" s="100">
        <f t="shared" si="36"/>
        <v>0</v>
      </c>
      <c r="J83" s="65">
        <f t="shared" si="36"/>
        <v>0</v>
      </c>
      <c r="K83" s="66">
        <f t="shared" si="36"/>
        <v>0</v>
      </c>
      <c r="L83" s="66">
        <f t="shared" si="36"/>
        <v>0</v>
      </c>
      <c r="M83" s="68">
        <f t="shared" si="36"/>
        <v>0</v>
      </c>
      <c r="N83" s="65">
        <f t="shared" si="36"/>
        <v>0</v>
      </c>
      <c r="O83" s="66">
        <f t="shared" si="36"/>
        <v>0</v>
      </c>
      <c r="P83" s="66">
        <f t="shared" si="36"/>
        <v>0</v>
      </c>
      <c r="Q83" s="68">
        <f t="shared" si="36"/>
        <v>0</v>
      </c>
      <c r="R83" s="65">
        <f t="shared" si="36"/>
        <v>0</v>
      </c>
      <c r="S83" s="66">
        <f t="shared" si="36"/>
        <v>0</v>
      </c>
      <c r="T83" s="66">
        <f t="shared" si="36"/>
        <v>0</v>
      </c>
      <c r="U83" s="68">
        <f t="shared" si="36"/>
        <v>0</v>
      </c>
      <c r="V83" s="65">
        <f t="shared" si="36"/>
        <v>0</v>
      </c>
      <c r="W83" s="66">
        <f t="shared" si="36"/>
        <v>0</v>
      </c>
      <c r="X83" s="66">
        <f t="shared" si="36"/>
        <v>0</v>
      </c>
      <c r="Y83" s="68">
        <f t="shared" si="36"/>
        <v>0</v>
      </c>
      <c r="Z83" s="65">
        <f t="shared" si="36"/>
        <v>0</v>
      </c>
      <c r="AA83" s="66">
        <f t="shared" si="36"/>
        <v>0</v>
      </c>
      <c r="AB83" s="66">
        <f t="shared" si="36"/>
        <v>0</v>
      </c>
      <c r="AC83" s="68">
        <f t="shared" si="36"/>
        <v>0</v>
      </c>
      <c r="AD83" s="65">
        <f t="shared" si="36"/>
        <v>0</v>
      </c>
      <c r="AE83" s="66">
        <f t="shared" si="36"/>
        <v>0</v>
      </c>
      <c r="AF83" s="66">
        <f t="shared" si="36"/>
        <v>0</v>
      </c>
      <c r="AG83" s="68">
        <f t="shared" si="36"/>
        <v>0</v>
      </c>
      <c r="AH83" s="65">
        <f t="shared" si="36"/>
        <v>0</v>
      </c>
      <c r="AI83" s="66">
        <f t="shared" si="36"/>
        <v>0</v>
      </c>
      <c r="AJ83" s="66">
        <f t="shared" si="36"/>
        <v>0</v>
      </c>
      <c r="AK83" s="68">
        <f t="shared" si="36"/>
        <v>0</v>
      </c>
      <c r="AL83" s="141">
        <f>H23-L23-P23-T23-X23-AB23-AF23-AJ23-AF53-AJ53-H53-L53-P53-T53-X53-AB53-H83-L83-P83-T83-X83-AB83-AF83-AJ83</f>
        <v>0</v>
      </c>
      <c r="AM83" s="141">
        <f>I23-M23-Q23-U23-Y23-AC23-AG23-AK23-AG53-AK53-I53-M53-Q53-U53-Y53-AC53-I83-M83-Q83-U83-Y83-AC83-AG83-AK83</f>
        <v>0</v>
      </c>
      <c r="AN83" s="141"/>
      <c r="AO83" s="141">
        <f>AO81+AO82</f>
        <v>0</v>
      </c>
      <c r="AP83" s="141">
        <f>AP81+AP82</f>
        <v>0</v>
      </c>
      <c r="AS83" s="146">
        <f t="shared" si="30"/>
        <v>0</v>
      </c>
      <c r="AT83" s="146">
        <f t="shared" si="31"/>
        <v>0</v>
      </c>
    </row>
    <row r="84" spans="1:46" ht="30" customHeight="1">
      <c r="A84" s="94"/>
      <c r="B84" s="101"/>
      <c r="C84" s="118"/>
      <c r="D84" s="272" t="str">
        <f t="shared" si="28"/>
        <v>10月計</v>
      </c>
      <c r="E84" s="273"/>
      <c r="F84" s="72">
        <f>'‘１０月'!$BF$47</f>
        <v>0</v>
      </c>
      <c r="G84" s="73">
        <f>'‘１０月'!$BF$45</f>
        <v>0</v>
      </c>
      <c r="H84" s="73">
        <f>'‘１０月'!$BG$45</f>
        <v>0</v>
      </c>
      <c r="I84" s="74">
        <f>'‘１０月'!$BH$45</f>
        <v>0</v>
      </c>
      <c r="J84" s="72">
        <f>'‘１０月'!$BI$47</f>
        <v>0</v>
      </c>
      <c r="K84" s="73">
        <f>'‘１０月'!$BI$45</f>
        <v>0</v>
      </c>
      <c r="L84" s="73">
        <f>'‘１０月'!$BJ$45</f>
        <v>0</v>
      </c>
      <c r="M84" s="74">
        <f>'‘１０月'!$BK$45</f>
        <v>0</v>
      </c>
      <c r="N84" s="72">
        <f>'‘１０月'!$BL$47</f>
        <v>0</v>
      </c>
      <c r="O84" s="73">
        <f>'‘１０月'!$BL$45</f>
        <v>0</v>
      </c>
      <c r="P84" s="73">
        <f>'‘１０月'!$BM$45</f>
        <v>0</v>
      </c>
      <c r="Q84" s="74">
        <f>'‘１０月'!$BN$45</f>
        <v>0</v>
      </c>
      <c r="R84" s="72">
        <f>'‘１０月'!$BO$47</f>
        <v>0</v>
      </c>
      <c r="S84" s="73">
        <f>'‘１０月'!$BO$45</f>
        <v>0</v>
      </c>
      <c r="T84" s="73">
        <f>'‘１０月'!$BP$45</f>
        <v>0</v>
      </c>
      <c r="U84" s="74">
        <f>'‘１０月'!$BQ$45</f>
        <v>0</v>
      </c>
      <c r="V84" s="72">
        <f>'‘１０月'!$BR$47</f>
        <v>0</v>
      </c>
      <c r="W84" s="73">
        <f>'‘１０月'!$BR$45</f>
        <v>0</v>
      </c>
      <c r="X84" s="73">
        <f>'‘１０月'!$BS$45</f>
        <v>0</v>
      </c>
      <c r="Y84" s="74">
        <f>'‘１０月'!$BT$45</f>
        <v>0</v>
      </c>
      <c r="Z84" s="72">
        <f>'‘１０月'!$BU$47</f>
        <v>0</v>
      </c>
      <c r="AA84" s="73">
        <f>'‘１０月'!$BU$45</f>
        <v>0</v>
      </c>
      <c r="AB84" s="73">
        <f>'‘１０月'!$BV$45</f>
        <v>0</v>
      </c>
      <c r="AC84" s="74">
        <f>'‘１０月'!$BW$45</f>
        <v>0</v>
      </c>
      <c r="AD84" s="72">
        <f>'‘１０月'!$BX$47</f>
        <v>0</v>
      </c>
      <c r="AE84" s="73">
        <f>'‘１０月'!$BX$45</f>
        <v>0</v>
      </c>
      <c r="AF84" s="73">
        <f>'‘１０月'!$BY$45</f>
        <v>0</v>
      </c>
      <c r="AG84" s="74">
        <f>'‘１０月'!$BZ$45</f>
        <v>0</v>
      </c>
      <c r="AH84" s="72">
        <f>'‘１０月'!$CA$47</f>
        <v>0</v>
      </c>
      <c r="AI84" s="73">
        <f>'‘１０月'!$CA$45</f>
        <v>0</v>
      </c>
      <c r="AJ84" s="73">
        <f>'‘１０月'!$CB$45</f>
        <v>0</v>
      </c>
      <c r="AK84" s="74">
        <f>'‘１０月'!$CC$45</f>
        <v>0</v>
      </c>
      <c r="AL84" s="141"/>
      <c r="AM84" s="141"/>
      <c r="AN84" s="141"/>
      <c r="AO84" s="141">
        <f>H24+L24+P24+T24+X24+AB24+AF24+AJ24+H54+L54+P54+T54+X54+AB54+AF54+AJ54+H84+L84+P84+T84+X84+AB84+AF84+AJ84</f>
        <v>0</v>
      </c>
      <c r="AP84" s="141">
        <f>I24+M24+Q24+U24+Y24+AC24+AG24+AK24+I54+M54+Q54+U54+Y54+AC54+AG54+AK54+I84+M84+Q84+U84+Y84+AC84+AG84+AK84</f>
        <v>0</v>
      </c>
      <c r="AS84" s="146">
        <f t="shared" si="30"/>
        <v>0</v>
      </c>
      <c r="AT84" s="146">
        <f t="shared" si="31"/>
        <v>0</v>
      </c>
    </row>
    <row r="85" spans="1:46" ht="30" customHeight="1">
      <c r="A85" s="94"/>
      <c r="B85" s="101"/>
      <c r="C85" s="105"/>
      <c r="D85" s="268" t="str">
        <f t="shared" si="28"/>
        <v>累計</v>
      </c>
      <c r="E85" s="269"/>
      <c r="F85" s="65">
        <f aca="true" t="shared" si="37" ref="F85:AK85">F83+F84</f>
        <v>0</v>
      </c>
      <c r="G85" s="66">
        <f t="shared" si="37"/>
        <v>0</v>
      </c>
      <c r="H85" s="66">
        <f t="shared" si="37"/>
        <v>0</v>
      </c>
      <c r="I85" s="100">
        <f t="shared" si="37"/>
        <v>0</v>
      </c>
      <c r="J85" s="65">
        <f t="shared" si="37"/>
        <v>0</v>
      </c>
      <c r="K85" s="66">
        <f t="shared" si="37"/>
        <v>0</v>
      </c>
      <c r="L85" s="66">
        <f t="shared" si="37"/>
        <v>0</v>
      </c>
      <c r="M85" s="68">
        <f t="shared" si="37"/>
        <v>0</v>
      </c>
      <c r="N85" s="65">
        <f t="shared" si="37"/>
        <v>0</v>
      </c>
      <c r="O85" s="66">
        <f t="shared" si="37"/>
        <v>0</v>
      </c>
      <c r="P85" s="66">
        <f t="shared" si="37"/>
        <v>0</v>
      </c>
      <c r="Q85" s="68">
        <f t="shared" si="37"/>
        <v>0</v>
      </c>
      <c r="R85" s="65">
        <f t="shared" si="37"/>
        <v>0</v>
      </c>
      <c r="S85" s="66">
        <f t="shared" si="37"/>
        <v>0</v>
      </c>
      <c r="T85" s="66">
        <f t="shared" si="37"/>
        <v>0</v>
      </c>
      <c r="U85" s="68">
        <f t="shared" si="37"/>
        <v>0</v>
      </c>
      <c r="V85" s="65">
        <f t="shared" si="37"/>
        <v>0</v>
      </c>
      <c r="W85" s="66">
        <f t="shared" si="37"/>
        <v>0</v>
      </c>
      <c r="X85" s="66">
        <f t="shared" si="37"/>
        <v>0</v>
      </c>
      <c r="Y85" s="68">
        <f t="shared" si="37"/>
        <v>0</v>
      </c>
      <c r="Z85" s="65">
        <f t="shared" si="37"/>
        <v>0</v>
      </c>
      <c r="AA85" s="66">
        <f t="shared" si="37"/>
        <v>0</v>
      </c>
      <c r="AB85" s="66">
        <f t="shared" si="37"/>
        <v>0</v>
      </c>
      <c r="AC85" s="68">
        <f t="shared" si="37"/>
        <v>0</v>
      </c>
      <c r="AD85" s="65">
        <f t="shared" si="37"/>
        <v>0</v>
      </c>
      <c r="AE85" s="66">
        <f t="shared" si="37"/>
        <v>0</v>
      </c>
      <c r="AF85" s="66">
        <f t="shared" si="37"/>
        <v>0</v>
      </c>
      <c r="AG85" s="68">
        <f t="shared" si="37"/>
        <v>0</v>
      </c>
      <c r="AH85" s="65">
        <f t="shared" si="37"/>
        <v>0</v>
      </c>
      <c r="AI85" s="66">
        <f t="shared" si="37"/>
        <v>0</v>
      </c>
      <c r="AJ85" s="66">
        <f t="shared" si="37"/>
        <v>0</v>
      </c>
      <c r="AK85" s="68">
        <f t="shared" si="37"/>
        <v>0</v>
      </c>
      <c r="AL85" s="141">
        <f>H25-L25-P25-T25-X25-AB25-AF25-AJ25-AF55-AJ55-H55-L55-P55-T55-X55-AB55-H85-L85-P85-T85-X85-AB85-AF85-AJ85</f>
        <v>0</v>
      </c>
      <c r="AM85" s="141">
        <f>I25-M25-Q25-U25-Y25-AC25-AG25-AK25-AG55-AK55-I55-M55-Q55-U55-Y55-AC55-I85-M85-Q85-U85-Y85-AC85-AG85-AK85</f>
        <v>0</v>
      </c>
      <c r="AN85" s="141"/>
      <c r="AO85" s="141">
        <f>AO83+AO84</f>
        <v>0</v>
      </c>
      <c r="AP85" s="141">
        <f>AP83+AP84</f>
        <v>0</v>
      </c>
      <c r="AS85" s="146">
        <f t="shared" si="30"/>
        <v>0</v>
      </c>
      <c r="AT85" s="146">
        <f t="shared" si="31"/>
        <v>0</v>
      </c>
    </row>
    <row r="86" spans="1:46" ht="30" customHeight="1">
      <c r="A86" s="94"/>
      <c r="B86" s="101"/>
      <c r="C86" s="118"/>
      <c r="D86" s="272" t="str">
        <f t="shared" si="28"/>
        <v>11月計</v>
      </c>
      <c r="E86" s="273"/>
      <c r="F86" s="77">
        <f>'‘１１月'!$BF$47</f>
        <v>0</v>
      </c>
      <c r="G86" s="78">
        <f>'‘１１月'!$BF$45</f>
        <v>0</v>
      </c>
      <c r="H86" s="78">
        <f>'‘１１月'!$BG$45</f>
        <v>0</v>
      </c>
      <c r="I86" s="79">
        <f>'‘１１月'!$BH$45</f>
        <v>0</v>
      </c>
      <c r="J86" s="77">
        <f>'‘１１月'!$BI$47</f>
        <v>0</v>
      </c>
      <c r="K86" s="78">
        <f>'‘１１月'!$BI$45</f>
        <v>0</v>
      </c>
      <c r="L86" s="78">
        <f>'‘１１月'!$BJ$45</f>
        <v>0</v>
      </c>
      <c r="M86" s="79">
        <f>'‘１１月'!$BK$45</f>
        <v>0</v>
      </c>
      <c r="N86" s="77">
        <f>'‘１１月'!$BL$47</f>
        <v>0</v>
      </c>
      <c r="O86" s="78">
        <f>'‘１１月'!$BL$45</f>
        <v>0</v>
      </c>
      <c r="P86" s="78">
        <f>'‘１１月'!$BM$45</f>
        <v>0</v>
      </c>
      <c r="Q86" s="79">
        <f>'‘１１月'!$BN$45</f>
        <v>0</v>
      </c>
      <c r="R86" s="77">
        <f>'‘１１月'!$BO$47</f>
        <v>0</v>
      </c>
      <c r="S86" s="78">
        <f>'‘１１月'!$BO$45</f>
        <v>0</v>
      </c>
      <c r="T86" s="78">
        <f>'‘１１月'!$BP$45</f>
        <v>0</v>
      </c>
      <c r="U86" s="79">
        <f>'‘１１月'!$BQ$45</f>
        <v>0</v>
      </c>
      <c r="V86" s="77">
        <f>'‘１１月'!$BR$47</f>
        <v>0</v>
      </c>
      <c r="W86" s="78">
        <f>'‘１１月'!$BR$45</f>
        <v>0</v>
      </c>
      <c r="X86" s="78">
        <f>'‘１１月'!$BS$45</f>
        <v>0</v>
      </c>
      <c r="Y86" s="79">
        <f>'‘１１月'!$BT$45</f>
        <v>0</v>
      </c>
      <c r="Z86" s="77">
        <f>'‘１１月'!$BU$47</f>
        <v>0</v>
      </c>
      <c r="AA86" s="78">
        <f>'‘１１月'!$BU$45</f>
        <v>0</v>
      </c>
      <c r="AB86" s="78">
        <f>'‘１１月'!$BV$45</f>
        <v>0</v>
      </c>
      <c r="AC86" s="79">
        <f>'‘１１月'!$BW$45</f>
        <v>0</v>
      </c>
      <c r="AD86" s="77">
        <f>'‘１１月'!$BX$47</f>
        <v>0</v>
      </c>
      <c r="AE86" s="78">
        <f>'‘１１月'!$BX$45</f>
        <v>0</v>
      </c>
      <c r="AF86" s="78">
        <f>'‘１１月'!$BY$45</f>
        <v>0</v>
      </c>
      <c r="AG86" s="79">
        <f>'‘１１月'!$BZ$45</f>
        <v>0</v>
      </c>
      <c r="AH86" s="77">
        <f>'‘１１月'!$CA$47</f>
        <v>0</v>
      </c>
      <c r="AI86" s="78">
        <f>'‘１１月'!$CA$45</f>
        <v>0</v>
      </c>
      <c r="AJ86" s="78">
        <f>'‘１１月'!$CB$45</f>
        <v>0</v>
      </c>
      <c r="AK86" s="79">
        <f>'‘１１月'!$CC$45</f>
        <v>0</v>
      </c>
      <c r="AL86" s="141"/>
      <c r="AM86" s="141"/>
      <c r="AN86" s="141"/>
      <c r="AO86" s="141">
        <f>H26+L26+P26+T26+X26+AB26+AF26+AJ26+H56+L56+P56+T56+X56+AB56+AF56+AJ56+H86+L86+P86+T86+X86+AB86+AF86+AJ86</f>
        <v>0</v>
      </c>
      <c r="AP86" s="141">
        <f>I26+M26+Q26+U26+Y26+AC26+AG26+AK26+I56+M56+Q56+U56+Y56+AC56+AG56+AK56+I86+M86+Q86+U86+Y86+AC86+AG86+AK86</f>
        <v>0</v>
      </c>
      <c r="AS86" s="146">
        <f t="shared" si="30"/>
        <v>0</v>
      </c>
      <c r="AT86" s="146">
        <f t="shared" si="31"/>
        <v>0</v>
      </c>
    </row>
    <row r="87" spans="1:46" ht="30" customHeight="1" thickBot="1">
      <c r="A87" s="101"/>
      <c r="B87" s="101"/>
      <c r="C87" s="105"/>
      <c r="D87" s="268" t="str">
        <f t="shared" si="28"/>
        <v>累計</v>
      </c>
      <c r="E87" s="269"/>
      <c r="F87" s="83">
        <f aca="true" t="shared" si="38" ref="F87:AK87">F85+F86</f>
        <v>0</v>
      </c>
      <c r="G87" s="84">
        <f t="shared" si="38"/>
        <v>0</v>
      </c>
      <c r="H87" s="84">
        <f t="shared" si="38"/>
        <v>0</v>
      </c>
      <c r="I87" s="76">
        <f t="shared" si="38"/>
        <v>0</v>
      </c>
      <c r="J87" s="83">
        <f t="shared" si="38"/>
        <v>0</v>
      </c>
      <c r="K87" s="84">
        <f t="shared" si="38"/>
        <v>0</v>
      </c>
      <c r="L87" s="84">
        <f t="shared" si="38"/>
        <v>0</v>
      </c>
      <c r="M87" s="85">
        <f t="shared" si="38"/>
        <v>0</v>
      </c>
      <c r="N87" s="83">
        <f t="shared" si="38"/>
        <v>0</v>
      </c>
      <c r="O87" s="84">
        <f t="shared" si="38"/>
        <v>0</v>
      </c>
      <c r="P87" s="84">
        <f t="shared" si="38"/>
        <v>0</v>
      </c>
      <c r="Q87" s="85">
        <f t="shared" si="38"/>
        <v>0</v>
      </c>
      <c r="R87" s="83">
        <f t="shared" si="38"/>
        <v>0</v>
      </c>
      <c r="S87" s="84">
        <f t="shared" si="38"/>
        <v>0</v>
      </c>
      <c r="T87" s="84">
        <f t="shared" si="38"/>
        <v>0</v>
      </c>
      <c r="U87" s="85">
        <f t="shared" si="38"/>
        <v>0</v>
      </c>
      <c r="V87" s="83">
        <f t="shared" si="38"/>
        <v>0</v>
      </c>
      <c r="W87" s="84">
        <f t="shared" si="38"/>
        <v>0</v>
      </c>
      <c r="X87" s="84">
        <f t="shared" si="38"/>
        <v>0</v>
      </c>
      <c r="Y87" s="85">
        <f t="shared" si="38"/>
        <v>0</v>
      </c>
      <c r="Z87" s="83">
        <f t="shared" si="38"/>
        <v>0</v>
      </c>
      <c r="AA87" s="84">
        <f t="shared" si="38"/>
        <v>0</v>
      </c>
      <c r="AB87" s="84">
        <f t="shared" si="38"/>
        <v>0</v>
      </c>
      <c r="AC87" s="85">
        <f t="shared" si="38"/>
        <v>0</v>
      </c>
      <c r="AD87" s="83">
        <f t="shared" si="38"/>
        <v>0</v>
      </c>
      <c r="AE87" s="84">
        <f t="shared" si="38"/>
        <v>0</v>
      </c>
      <c r="AF87" s="84">
        <f t="shared" si="38"/>
        <v>0</v>
      </c>
      <c r="AG87" s="85">
        <f t="shared" si="38"/>
        <v>0</v>
      </c>
      <c r="AH87" s="83">
        <f t="shared" si="38"/>
        <v>0</v>
      </c>
      <c r="AI87" s="84">
        <f t="shared" si="38"/>
        <v>0</v>
      </c>
      <c r="AJ87" s="84">
        <f t="shared" si="38"/>
        <v>0</v>
      </c>
      <c r="AK87" s="85">
        <f t="shared" si="38"/>
        <v>0</v>
      </c>
      <c r="AL87" s="141">
        <f>H27-L27-P27-T27-X27-AB27-AF27-AJ27-AF57-AJ57-H57-L57-P57-T57-X57-AB57-H87-L87-P87-T87-X87-AB87-AF87-AJ87</f>
        <v>0</v>
      </c>
      <c r="AM87" s="141">
        <f>I27-M27-Q27-U27-Y27-AC27-AG27-AK27-AG57-AK57-I57-M57-Q57-U57-Y57-AC57-I87-M87-Q87-U87-Y87-AC87-AG87-AK87</f>
        <v>0</v>
      </c>
      <c r="AN87" s="141"/>
      <c r="AO87" s="141">
        <f>AO85+AO86</f>
        <v>0</v>
      </c>
      <c r="AP87" s="141">
        <f>AP85+AP86</f>
        <v>0</v>
      </c>
      <c r="AS87" s="146">
        <f t="shared" si="30"/>
        <v>0</v>
      </c>
      <c r="AT87" s="146">
        <f t="shared" si="31"/>
        <v>0</v>
      </c>
    </row>
    <row r="88" spans="1:42" ht="18" customHeight="1">
      <c r="A88" s="121"/>
      <c r="B88" s="121"/>
      <c r="C88" s="122"/>
      <c r="D88" s="104">
        <f t="shared" si="28"/>
        <v>0</v>
      </c>
      <c r="E88" s="87">
        <f>E28</f>
        <v>0</v>
      </c>
      <c r="F88" s="259" t="s">
        <v>11</v>
      </c>
      <c r="G88" s="260"/>
      <c r="H88" s="249">
        <f>IF(H87=0,0,ROUNDDOWN(H87/G87,1))</f>
        <v>0</v>
      </c>
      <c r="I88" s="250"/>
      <c r="J88" s="259" t="s">
        <v>11</v>
      </c>
      <c r="K88" s="260"/>
      <c r="L88" s="249">
        <f>IF(L87=0,0,ROUNDDOWN(L87/K87,1))</f>
        <v>0</v>
      </c>
      <c r="M88" s="250"/>
      <c r="N88" s="259" t="s">
        <v>11</v>
      </c>
      <c r="O88" s="260"/>
      <c r="P88" s="249">
        <f>IF(P87=0,0,ROUNDDOWN(P87/O87,1))</f>
        <v>0</v>
      </c>
      <c r="Q88" s="250"/>
      <c r="R88" s="259" t="s">
        <v>11</v>
      </c>
      <c r="S88" s="260"/>
      <c r="T88" s="249">
        <f>IF(T87=0,0,ROUNDDOWN(T87/S87,1))</f>
        <v>0</v>
      </c>
      <c r="U88" s="250"/>
      <c r="V88" s="259" t="s">
        <v>11</v>
      </c>
      <c r="W88" s="260"/>
      <c r="X88" s="249">
        <f>IF(X87=0,0,ROUNDDOWN(X87/W87,1))</f>
        <v>0</v>
      </c>
      <c r="Y88" s="250"/>
      <c r="Z88" s="259" t="s">
        <v>11</v>
      </c>
      <c r="AA88" s="260"/>
      <c r="AB88" s="249">
        <f>IF(AB87=0,0,ROUNDDOWN(AB87/AA87,1))</f>
        <v>0</v>
      </c>
      <c r="AC88" s="250"/>
      <c r="AD88" s="259" t="s">
        <v>11</v>
      </c>
      <c r="AE88" s="260"/>
      <c r="AF88" s="249">
        <f>IF(AF87=0,0,ROUNDDOWN(AF87/AE87,1))</f>
        <v>0</v>
      </c>
      <c r="AG88" s="250"/>
      <c r="AH88" s="259" t="s">
        <v>11</v>
      </c>
      <c r="AI88" s="260"/>
      <c r="AJ88" s="249">
        <f>IF(AJ87=0,0,ROUNDDOWN(AJ87/AI87,1))</f>
        <v>0</v>
      </c>
      <c r="AK88" s="250"/>
      <c r="AL88" s="348"/>
      <c r="AM88" s="348"/>
      <c r="AN88" s="142"/>
      <c r="AO88" s="348"/>
      <c r="AP88" s="348"/>
    </row>
    <row r="89" spans="1:42" ht="18" customHeight="1" thickBot="1">
      <c r="A89" s="121"/>
      <c r="B89" s="121"/>
      <c r="C89" s="121"/>
      <c r="D89" s="106">
        <f t="shared" si="28"/>
        <v>0</v>
      </c>
      <c r="E89" s="89">
        <f>E29</f>
        <v>0</v>
      </c>
      <c r="F89" s="261"/>
      <c r="G89" s="262"/>
      <c r="H89" s="251"/>
      <c r="I89" s="252"/>
      <c r="J89" s="261"/>
      <c r="K89" s="262"/>
      <c r="L89" s="251"/>
      <c r="M89" s="252"/>
      <c r="N89" s="261"/>
      <c r="O89" s="262"/>
      <c r="P89" s="251"/>
      <c r="Q89" s="252"/>
      <c r="R89" s="261"/>
      <c r="S89" s="262"/>
      <c r="T89" s="251"/>
      <c r="U89" s="252"/>
      <c r="V89" s="261"/>
      <c r="W89" s="262"/>
      <c r="X89" s="251"/>
      <c r="Y89" s="252"/>
      <c r="Z89" s="261"/>
      <c r="AA89" s="262"/>
      <c r="AB89" s="251"/>
      <c r="AC89" s="252"/>
      <c r="AD89" s="261"/>
      <c r="AE89" s="262"/>
      <c r="AF89" s="251"/>
      <c r="AG89" s="252"/>
      <c r="AH89" s="261"/>
      <c r="AI89" s="262"/>
      <c r="AJ89" s="251"/>
      <c r="AK89" s="252"/>
      <c r="AL89" s="348"/>
      <c r="AM89" s="348"/>
      <c r="AN89" s="142"/>
      <c r="AO89" s="348"/>
      <c r="AP89" s="348"/>
    </row>
    <row r="90" spans="1:30" ht="30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W90" s="121"/>
      <c r="X90" s="121"/>
      <c r="Y90" s="121"/>
      <c r="Z90" s="121"/>
      <c r="AA90" s="121"/>
      <c r="AB90" s="121"/>
      <c r="AC90" s="121"/>
      <c r="AD90" s="121"/>
    </row>
    <row r="91" ht="6.75" customHeight="1" thickBot="1"/>
    <row r="92" spans="1:46" s="46" customFormat="1" ht="30" customHeight="1" thickBot="1">
      <c r="A92" s="297" t="str">
        <f>A32</f>
        <v>整理番号</v>
      </c>
      <c r="B92" s="292"/>
      <c r="C92" s="298">
        <f>C32</f>
        <v>0</v>
      </c>
      <c r="D92" s="298"/>
      <c r="E92" s="298"/>
      <c r="F92" s="292" t="str">
        <f>F32</f>
        <v>住所</v>
      </c>
      <c r="G92" s="292"/>
      <c r="H92" s="292">
        <f>H32</f>
        <v>0</v>
      </c>
      <c r="I92" s="292"/>
      <c r="J92" s="292"/>
      <c r="K92" s="292"/>
      <c r="L92" s="292"/>
      <c r="M92" s="292"/>
      <c r="N92" s="292" t="str">
        <f>N32</f>
        <v>名前</v>
      </c>
      <c r="O92" s="292"/>
      <c r="P92" s="294">
        <f>P32</f>
        <v>0</v>
      </c>
      <c r="Q92" s="294"/>
      <c r="R92" s="294"/>
      <c r="S92" s="294"/>
      <c r="T92" s="294"/>
      <c r="U92" s="295"/>
      <c r="V92" s="44">
        <f>V32</f>
        <v>0</v>
      </c>
      <c r="W92" s="266" t="str">
        <f>W62</f>
        <v>2022年度交付数量</v>
      </c>
      <c r="X92" s="267"/>
      <c r="Y92" s="267"/>
      <c r="Z92" s="267"/>
      <c r="AA92" s="267"/>
      <c r="AB92" s="267"/>
      <c r="AC92" s="287">
        <f>'免税使用者情報・保有機械情報入力'!AD2</f>
        <v>0</v>
      </c>
      <c r="AD92" s="287"/>
      <c r="AE92" s="45" t="str">
        <f>'免税使用者情報・保有機械情報入力'!AF2</f>
        <v>㍑</v>
      </c>
      <c r="AS92" s="144"/>
      <c r="AT92" s="144"/>
    </row>
    <row r="93" spans="45:46" s="46" customFormat="1" ht="30" customHeight="1" thickBot="1">
      <c r="AS93" s="144"/>
      <c r="AT93" s="144"/>
    </row>
    <row r="94" spans="1:46" s="46" customFormat="1" ht="18" customHeight="1" thickBot="1">
      <c r="A94" s="47">
        <f>A34</f>
        <v>0</v>
      </c>
      <c r="B94" s="46">
        <f>B34</f>
        <v>0</v>
      </c>
      <c r="C94" s="46">
        <f>C34</f>
        <v>0</v>
      </c>
      <c r="D94" s="46">
        <f>D34</f>
        <v>0</v>
      </c>
      <c r="E94" s="46">
        <f>E34</f>
        <v>0</v>
      </c>
      <c r="F94" s="281">
        <f>'免税使用者情報・保有機械情報入力'!C16</f>
        <v>25</v>
      </c>
      <c r="G94" s="282"/>
      <c r="H94" s="282"/>
      <c r="I94" s="283"/>
      <c r="J94" s="281">
        <f>'免税使用者情報・保有機械情報入力'!G16</f>
        <v>26</v>
      </c>
      <c r="K94" s="282"/>
      <c r="L94" s="282"/>
      <c r="M94" s="283"/>
      <c r="N94" s="281">
        <f>'免税使用者情報・保有機械情報入力'!K16</f>
        <v>27</v>
      </c>
      <c r="O94" s="282"/>
      <c r="P94" s="282"/>
      <c r="Q94" s="283"/>
      <c r="R94" s="281">
        <f>'免税使用者情報・保有機械情報入力'!O16</f>
        <v>28</v>
      </c>
      <c r="S94" s="282"/>
      <c r="T94" s="282"/>
      <c r="U94" s="283"/>
      <c r="V94" s="281">
        <f>'免税使用者情報・保有機械情報入力'!S16</f>
        <v>29</v>
      </c>
      <c r="W94" s="282"/>
      <c r="X94" s="282"/>
      <c r="Y94" s="283"/>
      <c r="Z94" s="281">
        <f>'免税使用者情報・保有機械情報入力'!W16</f>
        <v>30</v>
      </c>
      <c r="AA94" s="282"/>
      <c r="AB94" s="282"/>
      <c r="AC94" s="283"/>
      <c r="AD94" s="281">
        <f>'免税使用者情報・保有機械情報入力'!AA16</f>
        <v>31</v>
      </c>
      <c r="AE94" s="282"/>
      <c r="AF94" s="282"/>
      <c r="AG94" s="283"/>
      <c r="AH94" s="281">
        <f>'免税使用者情報・保有機械情報入力'!AE16</f>
        <v>32</v>
      </c>
      <c r="AI94" s="282"/>
      <c r="AJ94" s="282"/>
      <c r="AK94" s="283"/>
      <c r="AS94" s="144"/>
      <c r="AT94" s="144"/>
    </row>
    <row r="95" spans="1:46" s="46" customFormat="1" ht="30" customHeight="1" thickBot="1">
      <c r="A95" s="48" t="str">
        <f>A35</f>
        <v>NO</v>
      </c>
      <c r="B95" s="299">
        <v>4</v>
      </c>
      <c r="C95" s="300"/>
      <c r="D95" s="47">
        <f>D35</f>
        <v>0</v>
      </c>
      <c r="E95" s="304" t="str">
        <f>E35</f>
        <v>保有機械</v>
      </c>
      <c r="F95" s="350">
        <f>'免税使用者情報・保有機械情報入力'!C17</f>
        <v>0</v>
      </c>
      <c r="G95" s="351"/>
      <c r="H95" s="351"/>
      <c r="I95" s="352"/>
      <c r="J95" s="353">
        <f>'免税使用者情報・保有機械情報入力'!G17</f>
        <v>0</v>
      </c>
      <c r="K95" s="354"/>
      <c r="L95" s="354"/>
      <c r="M95" s="355"/>
      <c r="N95" s="353">
        <f>'免税使用者情報・保有機械情報入力'!K17</f>
        <v>0</v>
      </c>
      <c r="O95" s="354"/>
      <c r="P95" s="354"/>
      <c r="Q95" s="355"/>
      <c r="R95" s="350">
        <f>'免税使用者情報・保有機械情報入力'!O17</f>
        <v>0</v>
      </c>
      <c r="S95" s="351"/>
      <c r="T95" s="351"/>
      <c r="U95" s="352"/>
      <c r="V95" s="350">
        <f>'免税使用者情報・保有機械情報入力'!S17</f>
        <v>0</v>
      </c>
      <c r="W95" s="351"/>
      <c r="X95" s="351"/>
      <c r="Y95" s="352"/>
      <c r="Z95" s="350">
        <f>'免税使用者情報・保有機械情報入力'!W17</f>
        <v>0</v>
      </c>
      <c r="AA95" s="351"/>
      <c r="AB95" s="351"/>
      <c r="AC95" s="352"/>
      <c r="AD95" s="350">
        <f>'免税使用者情報・保有機械情報入力'!AA17</f>
        <v>0</v>
      </c>
      <c r="AE95" s="351"/>
      <c r="AF95" s="351"/>
      <c r="AG95" s="352"/>
      <c r="AH95" s="350">
        <f>'免税使用者情報・保有機械情報入力'!AE17</f>
        <v>0</v>
      </c>
      <c r="AI95" s="351"/>
      <c r="AJ95" s="351"/>
      <c r="AK95" s="352"/>
      <c r="AS95" s="144"/>
      <c r="AT95" s="144"/>
    </row>
    <row r="96" spans="1:46" s="46" customFormat="1" ht="30" customHeight="1">
      <c r="A96" s="47"/>
      <c r="B96" s="47"/>
      <c r="C96" s="47"/>
      <c r="D96" s="47">
        <f>D36</f>
        <v>0</v>
      </c>
      <c r="E96" s="305"/>
      <c r="F96" s="356">
        <f>'免税使用者情報・保有機械情報入力'!C18</f>
        <v>0</v>
      </c>
      <c r="G96" s="357"/>
      <c r="H96" s="357"/>
      <c r="I96" s="358"/>
      <c r="J96" s="359">
        <f>'免税使用者情報・保有機械情報入力'!G18</f>
        <v>0</v>
      </c>
      <c r="K96" s="360"/>
      <c r="L96" s="360"/>
      <c r="M96" s="361"/>
      <c r="N96" s="359">
        <f>'免税使用者情報・保有機械情報入力'!K18</f>
        <v>0</v>
      </c>
      <c r="O96" s="360"/>
      <c r="P96" s="360"/>
      <c r="Q96" s="361"/>
      <c r="R96" s="356">
        <f>'免税使用者情報・保有機械情報入力'!O18</f>
        <v>0</v>
      </c>
      <c r="S96" s="357"/>
      <c r="T96" s="357"/>
      <c r="U96" s="358"/>
      <c r="V96" s="356">
        <f>'免税使用者情報・保有機械情報入力'!S18</f>
        <v>0</v>
      </c>
      <c r="W96" s="357"/>
      <c r="X96" s="357"/>
      <c r="Y96" s="358"/>
      <c r="Z96" s="356">
        <f>'免税使用者情報・保有機械情報入力'!W18</f>
        <v>0</v>
      </c>
      <c r="AA96" s="357"/>
      <c r="AB96" s="357"/>
      <c r="AC96" s="358"/>
      <c r="AD96" s="356">
        <f>'免税使用者情報・保有機械情報入力'!AA18</f>
        <v>0</v>
      </c>
      <c r="AE96" s="357"/>
      <c r="AF96" s="357"/>
      <c r="AG96" s="358"/>
      <c r="AH96" s="356">
        <f>'免税使用者情報・保有機械情報入力'!AE18</f>
        <v>0</v>
      </c>
      <c r="AI96" s="357"/>
      <c r="AJ96" s="357"/>
      <c r="AK96" s="358"/>
      <c r="AS96" s="144"/>
      <c r="AT96" s="144"/>
    </row>
    <row r="97" spans="1:46" s="46" customFormat="1" ht="30" customHeight="1" thickBot="1">
      <c r="A97" s="47"/>
      <c r="B97" s="47"/>
      <c r="D97" s="46">
        <f>D37</f>
        <v>0</v>
      </c>
      <c r="E97" s="305"/>
      <c r="F97" s="356">
        <f>'免税使用者情報・保有機械情報入力'!C19</f>
        <v>0</v>
      </c>
      <c r="G97" s="357"/>
      <c r="H97" s="357"/>
      <c r="I97" s="358"/>
      <c r="J97" s="359">
        <f>'免税使用者情報・保有機械情報入力'!G19</f>
        <v>0</v>
      </c>
      <c r="K97" s="360"/>
      <c r="L97" s="360"/>
      <c r="M97" s="361"/>
      <c r="N97" s="359">
        <f>'免税使用者情報・保有機械情報入力'!K19</f>
        <v>0</v>
      </c>
      <c r="O97" s="360"/>
      <c r="P97" s="360"/>
      <c r="Q97" s="361"/>
      <c r="R97" s="356">
        <f>'免税使用者情報・保有機械情報入力'!O19</f>
        <v>0</v>
      </c>
      <c r="S97" s="357"/>
      <c r="T97" s="357"/>
      <c r="U97" s="358"/>
      <c r="V97" s="356">
        <f>'免税使用者情報・保有機械情報入力'!S19</f>
        <v>0</v>
      </c>
      <c r="W97" s="357"/>
      <c r="X97" s="357"/>
      <c r="Y97" s="358"/>
      <c r="Z97" s="356">
        <f>'免税使用者情報・保有機械情報入力'!W19</f>
        <v>0</v>
      </c>
      <c r="AA97" s="357"/>
      <c r="AB97" s="357"/>
      <c r="AC97" s="358"/>
      <c r="AD97" s="356">
        <f>'免税使用者情報・保有機械情報入力'!AA19</f>
        <v>0</v>
      </c>
      <c r="AE97" s="357"/>
      <c r="AF97" s="357"/>
      <c r="AG97" s="358"/>
      <c r="AH97" s="356">
        <f>'免税使用者情報・保有機械情報入力'!AE19</f>
        <v>0</v>
      </c>
      <c r="AI97" s="357"/>
      <c r="AJ97" s="357"/>
      <c r="AK97" s="358"/>
      <c r="AS97" s="144"/>
      <c r="AT97" s="144"/>
    </row>
    <row r="98" spans="1:46" s="109" customFormat="1" ht="18" customHeight="1">
      <c r="A98" s="342" t="s">
        <v>101</v>
      </c>
      <c r="B98" s="342"/>
      <c r="C98" s="343"/>
      <c r="D98" s="49">
        <f>D38</f>
        <v>0</v>
      </c>
      <c r="E98" s="126">
        <f>E38</f>
        <v>0</v>
      </c>
      <c r="F98" s="365">
        <f>'免税使用者情報・保有機械情報入力'!C18</f>
        <v>0</v>
      </c>
      <c r="G98" s="366"/>
      <c r="H98" s="366"/>
      <c r="I98" s="367"/>
      <c r="J98" s="365">
        <f>'免税使用者情報・保有機械情報入力'!G18</f>
        <v>0</v>
      </c>
      <c r="K98" s="366"/>
      <c r="L98" s="366"/>
      <c r="M98" s="367"/>
      <c r="N98" s="365">
        <f>'免税使用者情報・保有機械情報入力'!K18</f>
        <v>0</v>
      </c>
      <c r="O98" s="366"/>
      <c r="P98" s="366"/>
      <c r="Q98" s="367"/>
      <c r="R98" s="365">
        <f>'免税使用者情報・保有機械情報入力'!O18</f>
        <v>0</v>
      </c>
      <c r="S98" s="366"/>
      <c r="T98" s="366"/>
      <c r="U98" s="367"/>
      <c r="V98" s="365">
        <f>'免税使用者情報・保有機械情報入力'!S18</f>
        <v>0</v>
      </c>
      <c r="W98" s="366"/>
      <c r="X98" s="366"/>
      <c r="Y98" s="367"/>
      <c r="Z98" s="365">
        <f>'免税使用者情報・保有機械情報入力'!W18</f>
        <v>0</v>
      </c>
      <c r="AA98" s="366"/>
      <c r="AB98" s="366"/>
      <c r="AC98" s="367"/>
      <c r="AD98" s="365">
        <f>'免税使用者情報・保有機械情報入力'!AA18</f>
        <v>0</v>
      </c>
      <c r="AE98" s="366"/>
      <c r="AF98" s="366"/>
      <c r="AG98" s="367"/>
      <c r="AH98" s="365">
        <f>'免税使用者情報・保有機械情報入力'!AE18</f>
        <v>0</v>
      </c>
      <c r="AI98" s="366"/>
      <c r="AJ98" s="366"/>
      <c r="AK98" s="367"/>
      <c r="AL98" s="380" t="s">
        <v>22</v>
      </c>
      <c r="AM98" s="381"/>
      <c r="AN98" s="46"/>
      <c r="AO98" s="384" t="s">
        <v>23</v>
      </c>
      <c r="AP98" s="381"/>
      <c r="AS98" s="148"/>
      <c r="AT98" s="148"/>
    </row>
    <row r="99" spans="1:46" s="109" customFormat="1" ht="18" customHeight="1">
      <c r="A99" s="91"/>
      <c r="B99" s="91"/>
      <c r="C99" s="91"/>
      <c r="D99" s="316" t="str">
        <f>D39</f>
        <v>締月</v>
      </c>
      <c r="E99" s="317"/>
      <c r="F99" s="362">
        <f>'免税使用者情報・保有機械情報入力'!C17</f>
        <v>0</v>
      </c>
      <c r="G99" s="368"/>
      <c r="H99" s="368"/>
      <c r="I99" s="369"/>
      <c r="J99" s="362">
        <f>'免税使用者情報・保有機械情報入力'!G17</f>
        <v>0</v>
      </c>
      <c r="K99" s="370"/>
      <c r="L99" s="370"/>
      <c r="M99" s="371"/>
      <c r="N99" s="362">
        <f>'免税使用者情報・保有機械情報入力'!K17</f>
        <v>0</v>
      </c>
      <c r="O99" s="363"/>
      <c r="P99" s="363"/>
      <c r="Q99" s="364"/>
      <c r="R99" s="362">
        <f>'免税使用者情報・保有機械情報入力'!O17</f>
        <v>0</v>
      </c>
      <c r="S99" s="363"/>
      <c r="T99" s="363"/>
      <c r="U99" s="364"/>
      <c r="V99" s="362">
        <f>'免税使用者情報・保有機械情報入力'!S17</f>
        <v>0</v>
      </c>
      <c r="W99" s="363"/>
      <c r="X99" s="363"/>
      <c r="Y99" s="364"/>
      <c r="Z99" s="362">
        <f>'免税使用者情報・保有機械情報入力'!W17</f>
        <v>0</v>
      </c>
      <c r="AA99" s="363"/>
      <c r="AB99" s="363"/>
      <c r="AC99" s="364"/>
      <c r="AD99" s="362">
        <f>'免税使用者情報・保有機械情報入力'!AA17</f>
        <v>0</v>
      </c>
      <c r="AE99" s="363"/>
      <c r="AF99" s="363"/>
      <c r="AG99" s="364"/>
      <c r="AH99" s="362">
        <f>'免税使用者情報・保有機械情報入力'!AE17</f>
        <v>0</v>
      </c>
      <c r="AI99" s="363"/>
      <c r="AJ99" s="363"/>
      <c r="AK99" s="364"/>
      <c r="AL99" s="382"/>
      <c r="AM99" s="383"/>
      <c r="AN99" s="46"/>
      <c r="AO99" s="385"/>
      <c r="AP99" s="383"/>
      <c r="AS99" s="148"/>
      <c r="AT99" s="148"/>
    </row>
    <row r="100" spans="1:46" s="109" customFormat="1" ht="18" customHeight="1">
      <c r="A100" s="110"/>
      <c r="B100" s="111"/>
      <c r="C100" s="91"/>
      <c r="D100" s="316"/>
      <c r="E100" s="317"/>
      <c r="F100" s="255" t="s">
        <v>3</v>
      </c>
      <c r="G100" s="277" t="s">
        <v>4</v>
      </c>
      <c r="H100" s="279" t="s">
        <v>7</v>
      </c>
      <c r="I100" s="247" t="s">
        <v>8</v>
      </c>
      <c r="J100" s="255" t="s">
        <v>3</v>
      </c>
      <c r="K100" s="253" t="s">
        <v>4</v>
      </c>
      <c r="L100" s="257" t="s">
        <v>7</v>
      </c>
      <c r="M100" s="247" t="s">
        <v>8</v>
      </c>
      <c r="N100" s="255" t="s">
        <v>3</v>
      </c>
      <c r="O100" s="253" t="s">
        <v>4</v>
      </c>
      <c r="P100" s="257" t="s">
        <v>7</v>
      </c>
      <c r="Q100" s="247" t="s">
        <v>8</v>
      </c>
      <c r="R100" s="255" t="s">
        <v>3</v>
      </c>
      <c r="S100" s="253" t="s">
        <v>4</v>
      </c>
      <c r="T100" s="257" t="s">
        <v>7</v>
      </c>
      <c r="U100" s="247" t="s">
        <v>8</v>
      </c>
      <c r="V100" s="255" t="s">
        <v>3</v>
      </c>
      <c r="W100" s="253" t="s">
        <v>4</v>
      </c>
      <c r="X100" s="257" t="s">
        <v>7</v>
      </c>
      <c r="Y100" s="247" t="s">
        <v>8</v>
      </c>
      <c r="Z100" s="255" t="s">
        <v>3</v>
      </c>
      <c r="AA100" s="253" t="s">
        <v>4</v>
      </c>
      <c r="AB100" s="257" t="s">
        <v>7</v>
      </c>
      <c r="AC100" s="247" t="s">
        <v>8</v>
      </c>
      <c r="AD100" s="255" t="s">
        <v>3</v>
      </c>
      <c r="AE100" s="253" t="s">
        <v>4</v>
      </c>
      <c r="AF100" s="257" t="s">
        <v>7</v>
      </c>
      <c r="AG100" s="247" t="s">
        <v>8</v>
      </c>
      <c r="AH100" s="255" t="s">
        <v>3</v>
      </c>
      <c r="AI100" s="253" t="s">
        <v>4</v>
      </c>
      <c r="AJ100" s="257" t="s">
        <v>7</v>
      </c>
      <c r="AK100" s="247" t="s">
        <v>8</v>
      </c>
      <c r="AL100" s="379" t="s">
        <v>89</v>
      </c>
      <c r="AM100" s="373" t="s">
        <v>90</v>
      </c>
      <c r="AN100" s="46"/>
      <c r="AO100" s="372" t="s">
        <v>89</v>
      </c>
      <c r="AP100" s="373" t="s">
        <v>90</v>
      </c>
      <c r="AS100" s="148"/>
      <c r="AT100" s="148"/>
    </row>
    <row r="101" spans="1:46" s="109" customFormat="1" ht="18" customHeight="1" thickBot="1">
      <c r="A101" s="110"/>
      <c r="B101" s="91"/>
      <c r="C101" s="112"/>
      <c r="D101" s="54">
        <f>D41</f>
        <v>0</v>
      </c>
      <c r="E101" s="127">
        <f>E41</f>
        <v>0</v>
      </c>
      <c r="F101" s="256"/>
      <c r="G101" s="278"/>
      <c r="H101" s="280"/>
      <c r="I101" s="248"/>
      <c r="J101" s="256"/>
      <c r="K101" s="254"/>
      <c r="L101" s="258"/>
      <c r="M101" s="248"/>
      <c r="N101" s="256"/>
      <c r="O101" s="254"/>
      <c r="P101" s="258"/>
      <c r="Q101" s="248"/>
      <c r="R101" s="256"/>
      <c r="S101" s="254"/>
      <c r="T101" s="258"/>
      <c r="U101" s="248"/>
      <c r="V101" s="256"/>
      <c r="W101" s="254"/>
      <c r="X101" s="258"/>
      <c r="Y101" s="248"/>
      <c r="Z101" s="256"/>
      <c r="AA101" s="254"/>
      <c r="AB101" s="258"/>
      <c r="AC101" s="248"/>
      <c r="AD101" s="256"/>
      <c r="AE101" s="254"/>
      <c r="AF101" s="258"/>
      <c r="AG101" s="248"/>
      <c r="AH101" s="256"/>
      <c r="AI101" s="254"/>
      <c r="AJ101" s="258"/>
      <c r="AK101" s="248"/>
      <c r="AL101" s="379"/>
      <c r="AM101" s="374"/>
      <c r="AN101" s="46"/>
      <c r="AO101" s="372"/>
      <c r="AP101" s="374"/>
      <c r="AS101" s="148"/>
      <c r="AT101" s="148"/>
    </row>
    <row r="102" spans="1:46" s="107" customFormat="1" ht="30" customHeight="1">
      <c r="A102" s="94"/>
      <c r="B102" s="101"/>
      <c r="C102" s="113"/>
      <c r="D102" s="275" t="str">
        <f aca="true" t="shared" si="39" ref="D102:D119">D42</f>
        <v>4月計</v>
      </c>
      <c r="E102" s="276"/>
      <c r="F102" s="57">
        <f>'‘４月'!$CD$47</f>
        <v>0</v>
      </c>
      <c r="G102" s="43">
        <f>'‘４月'!$CD$45</f>
        <v>0</v>
      </c>
      <c r="H102" s="43">
        <f>'‘４月'!$CE$45</f>
        <v>0</v>
      </c>
      <c r="I102" s="58">
        <f>'‘４月'!$CF$45</f>
        <v>0</v>
      </c>
      <c r="J102" s="57">
        <f>'‘４月'!$CG$47</f>
        <v>0</v>
      </c>
      <c r="K102" s="43">
        <f>'‘４月'!$CG$45</f>
        <v>0</v>
      </c>
      <c r="L102" s="43">
        <f>'‘４月'!$CH$45</f>
        <v>0</v>
      </c>
      <c r="M102" s="58">
        <f>'‘４月'!$CI$45</f>
        <v>0</v>
      </c>
      <c r="N102" s="57">
        <f>'‘４月'!$CJ$47</f>
        <v>0</v>
      </c>
      <c r="O102" s="43">
        <f>'‘４月'!$CJ$45</f>
        <v>0</v>
      </c>
      <c r="P102" s="43">
        <f>'‘４月'!$CK$45</f>
        <v>0</v>
      </c>
      <c r="Q102" s="58">
        <f>'‘４月'!$CL$45</f>
        <v>0</v>
      </c>
      <c r="R102" s="57">
        <f>'‘４月'!$CM$47</f>
        <v>0</v>
      </c>
      <c r="S102" s="43">
        <f>'‘４月'!$CM$45</f>
        <v>0</v>
      </c>
      <c r="T102" s="43">
        <f>'‘４月'!$CN$45</f>
        <v>0</v>
      </c>
      <c r="U102" s="58">
        <f>'‘４月'!$CO$45</f>
        <v>0</v>
      </c>
      <c r="V102" s="57">
        <f>'‘４月'!$CP$47</f>
        <v>0</v>
      </c>
      <c r="W102" s="43">
        <f>'‘４月'!$CP$45</f>
        <v>0</v>
      </c>
      <c r="X102" s="43">
        <f>'‘４月'!$CQ$45</f>
        <v>0</v>
      </c>
      <c r="Y102" s="58">
        <f>'‘４月'!$CR$45</f>
        <v>0</v>
      </c>
      <c r="Z102" s="57">
        <f>'‘４月'!$CS$47</f>
        <v>0</v>
      </c>
      <c r="AA102" s="43">
        <f>'‘４月'!$CS$45</f>
        <v>0</v>
      </c>
      <c r="AB102" s="43">
        <f>'‘４月'!$CT$45</f>
        <v>0</v>
      </c>
      <c r="AC102" s="58">
        <f>'‘４月'!$CU$45</f>
        <v>0</v>
      </c>
      <c r="AD102" s="57">
        <f>'‘４月'!$CV$47</f>
        <v>0</v>
      </c>
      <c r="AE102" s="43">
        <f>'‘４月'!$CV$45</f>
        <v>0</v>
      </c>
      <c r="AF102" s="43">
        <f>'‘４月'!$CW$45</f>
        <v>0</v>
      </c>
      <c r="AG102" s="58">
        <f>'‘４月'!$CX$45</f>
        <v>0</v>
      </c>
      <c r="AH102" s="57">
        <f>'‘４月'!$CY$47</f>
        <v>0</v>
      </c>
      <c r="AI102" s="43">
        <f>'‘４月'!$CY$45</f>
        <v>0</v>
      </c>
      <c r="AJ102" s="43">
        <f>'‘４月'!$CZ$45</f>
        <v>0</v>
      </c>
      <c r="AK102" s="58">
        <f>'‘４月'!$DA$45</f>
        <v>0</v>
      </c>
      <c r="AL102" s="114"/>
      <c r="AM102" s="115"/>
      <c r="AN102" s="116"/>
      <c r="AO102" s="114">
        <f>AO72+H102+L102+P102+T102+X102+AB102+AF102+AJ102</f>
        <v>0</v>
      </c>
      <c r="AP102" s="115">
        <f>AP72+I102+M102+Q102+U102+Y102+AC102+AG102+AK102</f>
        <v>0</v>
      </c>
      <c r="AS102" s="146">
        <f>H102+L102+P102+T102+X102+AF102+AJ102+AB102</f>
        <v>0</v>
      </c>
      <c r="AT102" s="146">
        <f>I102+M102+Q102+U102+Y102+AG102+AC102+AK102</f>
        <v>0</v>
      </c>
    </row>
    <row r="103" spans="1:46" s="107" customFormat="1" ht="30" customHeight="1">
      <c r="A103" s="94"/>
      <c r="B103" s="117"/>
      <c r="C103" s="105"/>
      <c r="D103" s="268" t="str">
        <f t="shared" si="39"/>
        <v>累計</v>
      </c>
      <c r="E103" s="274"/>
      <c r="F103" s="83">
        <f aca="true" t="shared" si="40" ref="F103:AK103">IF(F102="",0,F102)</f>
        <v>0</v>
      </c>
      <c r="G103" s="84">
        <f t="shared" si="40"/>
        <v>0</v>
      </c>
      <c r="H103" s="84">
        <f t="shared" si="40"/>
        <v>0</v>
      </c>
      <c r="I103" s="76">
        <f t="shared" si="40"/>
        <v>0</v>
      </c>
      <c r="J103" s="83">
        <f t="shared" si="40"/>
        <v>0</v>
      </c>
      <c r="K103" s="84">
        <f t="shared" si="40"/>
        <v>0</v>
      </c>
      <c r="L103" s="84">
        <f t="shared" si="40"/>
        <v>0</v>
      </c>
      <c r="M103" s="85">
        <f t="shared" si="40"/>
        <v>0</v>
      </c>
      <c r="N103" s="83">
        <f t="shared" si="40"/>
        <v>0</v>
      </c>
      <c r="O103" s="84">
        <f t="shared" si="40"/>
        <v>0</v>
      </c>
      <c r="P103" s="84">
        <f t="shared" si="40"/>
        <v>0</v>
      </c>
      <c r="Q103" s="85">
        <f t="shared" si="40"/>
        <v>0</v>
      </c>
      <c r="R103" s="83">
        <f t="shared" si="40"/>
        <v>0</v>
      </c>
      <c r="S103" s="84">
        <f t="shared" si="40"/>
        <v>0</v>
      </c>
      <c r="T103" s="84">
        <f t="shared" si="40"/>
        <v>0</v>
      </c>
      <c r="U103" s="85">
        <f t="shared" si="40"/>
        <v>0</v>
      </c>
      <c r="V103" s="83">
        <f t="shared" si="40"/>
        <v>0</v>
      </c>
      <c r="W103" s="84">
        <f t="shared" si="40"/>
        <v>0</v>
      </c>
      <c r="X103" s="84">
        <f t="shared" si="40"/>
        <v>0</v>
      </c>
      <c r="Y103" s="85">
        <f t="shared" si="40"/>
        <v>0</v>
      </c>
      <c r="Z103" s="83">
        <f t="shared" si="40"/>
        <v>0</v>
      </c>
      <c r="AA103" s="84">
        <f t="shared" si="40"/>
        <v>0</v>
      </c>
      <c r="AB103" s="84">
        <f t="shared" si="40"/>
        <v>0</v>
      </c>
      <c r="AC103" s="85">
        <f t="shared" si="40"/>
        <v>0</v>
      </c>
      <c r="AD103" s="83">
        <f t="shared" si="40"/>
        <v>0</v>
      </c>
      <c r="AE103" s="84">
        <f t="shared" si="40"/>
        <v>0</v>
      </c>
      <c r="AF103" s="84">
        <f t="shared" si="40"/>
        <v>0</v>
      </c>
      <c r="AG103" s="85">
        <f t="shared" si="40"/>
        <v>0</v>
      </c>
      <c r="AH103" s="83">
        <f t="shared" si="40"/>
        <v>0</v>
      </c>
      <c r="AI103" s="84">
        <f t="shared" si="40"/>
        <v>0</v>
      </c>
      <c r="AJ103" s="84">
        <f t="shared" si="40"/>
        <v>0</v>
      </c>
      <c r="AK103" s="85">
        <f t="shared" si="40"/>
        <v>0</v>
      </c>
      <c r="AL103" s="83">
        <f aca="true" t="shared" si="41" ref="AL103:AL117">($B$10+B13)-(AS13+AS43+AS73+AS103)</f>
        <v>0</v>
      </c>
      <c r="AM103" s="85">
        <f>($C$10+C13)-(AT13+AT43+AT73+AT103)</f>
        <v>0</v>
      </c>
      <c r="AN103" s="116"/>
      <c r="AO103" s="83">
        <f>IF(AO102="",0,AO102)</f>
        <v>0</v>
      </c>
      <c r="AP103" s="85">
        <f>IF(AP102="",0,AP102)</f>
        <v>0</v>
      </c>
      <c r="AS103" s="146">
        <f>H103+L103+P103+T103+X103+AF103+AJ103+AB103</f>
        <v>0</v>
      </c>
      <c r="AT103" s="146">
        <f aca="true" t="shared" si="42" ref="AT103:AT117">I103+M103+Q103+U103+Y103+AG103+AC103+AK103</f>
        <v>0</v>
      </c>
    </row>
    <row r="104" spans="1:46" s="107" customFormat="1" ht="30" customHeight="1">
      <c r="A104" s="94"/>
      <c r="B104" s="101"/>
      <c r="C104" s="118"/>
      <c r="D104" s="272" t="str">
        <f t="shared" si="39"/>
        <v>5月計</v>
      </c>
      <c r="E104" s="273"/>
      <c r="F104" s="72">
        <f>'‘５月'!$CD$47</f>
        <v>0</v>
      </c>
      <c r="G104" s="73">
        <f>'‘５月'!$CD$45</f>
        <v>0</v>
      </c>
      <c r="H104" s="73">
        <f>'‘５月'!$CE$45</f>
        <v>0</v>
      </c>
      <c r="I104" s="74">
        <f>'‘５月'!$CF$45</f>
        <v>0</v>
      </c>
      <c r="J104" s="72">
        <f>'‘５月'!$CG$47</f>
        <v>0</v>
      </c>
      <c r="K104" s="73">
        <f>'‘５月'!$CG$45</f>
        <v>0</v>
      </c>
      <c r="L104" s="73">
        <f>'‘５月'!$CH$45</f>
        <v>0</v>
      </c>
      <c r="M104" s="74">
        <f>'‘５月'!$CI$45</f>
        <v>0</v>
      </c>
      <c r="N104" s="72">
        <f>'‘５月'!$CJ$47</f>
        <v>0</v>
      </c>
      <c r="O104" s="73">
        <f>'‘５月'!$CJ$45</f>
        <v>0</v>
      </c>
      <c r="P104" s="73">
        <f>'‘５月'!$CK$45</f>
        <v>0</v>
      </c>
      <c r="Q104" s="74">
        <f>'‘５月'!$CL$45</f>
        <v>0</v>
      </c>
      <c r="R104" s="72">
        <f>'‘５月'!$CM$47</f>
        <v>0</v>
      </c>
      <c r="S104" s="73">
        <f>'‘５月'!$CM$45</f>
        <v>0</v>
      </c>
      <c r="T104" s="73">
        <f>'‘５月'!$CN$45</f>
        <v>0</v>
      </c>
      <c r="U104" s="74">
        <f>'‘５月'!$CO$45</f>
        <v>0</v>
      </c>
      <c r="V104" s="72">
        <f>'‘５月'!$CP$47</f>
        <v>0</v>
      </c>
      <c r="W104" s="73">
        <f>'‘５月'!$CP$45</f>
        <v>0</v>
      </c>
      <c r="X104" s="73">
        <f>'‘５月'!$CQ$45</f>
        <v>0</v>
      </c>
      <c r="Y104" s="74">
        <f>'‘５月'!$CR$45</f>
        <v>0</v>
      </c>
      <c r="Z104" s="72">
        <f>'‘５月'!$CS$47</f>
        <v>0</v>
      </c>
      <c r="AA104" s="73">
        <f>'‘５月'!$CS$45</f>
        <v>0</v>
      </c>
      <c r="AB104" s="73">
        <f>'‘５月'!$CT$45</f>
        <v>0</v>
      </c>
      <c r="AC104" s="74">
        <f>'‘５月'!$CU$45</f>
        <v>0</v>
      </c>
      <c r="AD104" s="72">
        <f>'‘５月'!$CV$47</f>
        <v>0</v>
      </c>
      <c r="AE104" s="73">
        <f>'‘５月'!$CV$45</f>
        <v>0</v>
      </c>
      <c r="AF104" s="73">
        <f>'‘５月'!$CW$45</f>
        <v>0</v>
      </c>
      <c r="AG104" s="74">
        <f>'‘５月'!$CX$45</f>
        <v>0</v>
      </c>
      <c r="AH104" s="72">
        <f>'‘５月'!$CY$47</f>
        <v>0</v>
      </c>
      <c r="AI104" s="73">
        <f>'‘５月'!$CY$45</f>
        <v>0</v>
      </c>
      <c r="AJ104" s="73">
        <f>'‘５月'!$CZ$45</f>
        <v>0</v>
      </c>
      <c r="AK104" s="74">
        <f>'‘５月'!$DA$45</f>
        <v>0</v>
      </c>
      <c r="AL104" s="119"/>
      <c r="AM104" s="120"/>
      <c r="AN104" s="116"/>
      <c r="AO104" s="119">
        <f>AO74+H104+L104+P104+T104+X104+AB104+AF104+AJ104</f>
        <v>0</v>
      </c>
      <c r="AP104" s="120">
        <f>AP74+I104+M104+Q104+U104+Y104+AC104+AG104+AK104</f>
        <v>0</v>
      </c>
      <c r="AS104" s="146">
        <f aca="true" t="shared" si="43" ref="AS104:AS117">H104+L104+P104+T104+X104+AF104+AJ104+AB104</f>
        <v>0</v>
      </c>
      <c r="AT104" s="146">
        <f t="shared" si="42"/>
        <v>0</v>
      </c>
    </row>
    <row r="105" spans="1:46" s="107" customFormat="1" ht="30" customHeight="1">
      <c r="A105" s="94"/>
      <c r="B105" s="101"/>
      <c r="C105" s="105"/>
      <c r="D105" s="268" t="str">
        <f t="shared" si="39"/>
        <v>累計</v>
      </c>
      <c r="E105" s="269"/>
      <c r="F105" s="65">
        <f aca="true" t="shared" si="44" ref="F105:AK105">F103+F104</f>
        <v>0</v>
      </c>
      <c r="G105" s="66">
        <f t="shared" si="44"/>
        <v>0</v>
      </c>
      <c r="H105" s="66">
        <f t="shared" si="44"/>
        <v>0</v>
      </c>
      <c r="I105" s="100">
        <f t="shared" si="44"/>
        <v>0</v>
      </c>
      <c r="J105" s="65">
        <f t="shared" si="44"/>
        <v>0</v>
      </c>
      <c r="K105" s="66">
        <f t="shared" si="44"/>
        <v>0</v>
      </c>
      <c r="L105" s="66">
        <f t="shared" si="44"/>
        <v>0</v>
      </c>
      <c r="M105" s="68">
        <f t="shared" si="44"/>
        <v>0</v>
      </c>
      <c r="N105" s="65">
        <f t="shared" si="44"/>
        <v>0</v>
      </c>
      <c r="O105" s="66">
        <f t="shared" si="44"/>
        <v>0</v>
      </c>
      <c r="P105" s="66">
        <f t="shared" si="44"/>
        <v>0</v>
      </c>
      <c r="Q105" s="68">
        <f t="shared" si="44"/>
        <v>0</v>
      </c>
      <c r="R105" s="65">
        <f t="shared" si="44"/>
        <v>0</v>
      </c>
      <c r="S105" s="66">
        <f t="shared" si="44"/>
        <v>0</v>
      </c>
      <c r="T105" s="66">
        <f t="shared" si="44"/>
        <v>0</v>
      </c>
      <c r="U105" s="68">
        <f t="shared" si="44"/>
        <v>0</v>
      </c>
      <c r="V105" s="65">
        <f t="shared" si="44"/>
        <v>0</v>
      </c>
      <c r="W105" s="66">
        <f t="shared" si="44"/>
        <v>0</v>
      </c>
      <c r="X105" s="66">
        <f t="shared" si="44"/>
        <v>0</v>
      </c>
      <c r="Y105" s="68">
        <f t="shared" si="44"/>
        <v>0</v>
      </c>
      <c r="Z105" s="65">
        <f t="shared" si="44"/>
        <v>0</v>
      </c>
      <c r="AA105" s="66">
        <f t="shared" si="44"/>
        <v>0</v>
      </c>
      <c r="AB105" s="66">
        <f t="shared" si="44"/>
        <v>0</v>
      </c>
      <c r="AC105" s="68">
        <f t="shared" si="44"/>
        <v>0</v>
      </c>
      <c r="AD105" s="65">
        <f t="shared" si="44"/>
        <v>0</v>
      </c>
      <c r="AE105" s="66">
        <f t="shared" si="44"/>
        <v>0</v>
      </c>
      <c r="AF105" s="66">
        <f t="shared" si="44"/>
        <v>0</v>
      </c>
      <c r="AG105" s="68">
        <f t="shared" si="44"/>
        <v>0</v>
      </c>
      <c r="AH105" s="65">
        <f t="shared" si="44"/>
        <v>0</v>
      </c>
      <c r="AI105" s="66">
        <f t="shared" si="44"/>
        <v>0</v>
      </c>
      <c r="AJ105" s="66">
        <f t="shared" si="44"/>
        <v>0</v>
      </c>
      <c r="AK105" s="68">
        <f t="shared" si="44"/>
        <v>0</v>
      </c>
      <c r="AL105" s="83">
        <f t="shared" si="41"/>
        <v>0</v>
      </c>
      <c r="AM105" s="85">
        <f aca="true" t="shared" si="45" ref="AM105:AM117">($C$10+C15)-(AT15+AT45+AT75+AT105)</f>
        <v>0</v>
      </c>
      <c r="AN105" s="116"/>
      <c r="AO105" s="83">
        <f>AO103+AO104</f>
        <v>0</v>
      </c>
      <c r="AP105" s="85">
        <f>AP103+AP104</f>
        <v>0</v>
      </c>
      <c r="AS105" s="146">
        <f t="shared" si="43"/>
        <v>0</v>
      </c>
      <c r="AT105" s="146">
        <f t="shared" si="42"/>
        <v>0</v>
      </c>
    </row>
    <row r="106" spans="1:46" s="107" customFormat="1" ht="30" customHeight="1">
      <c r="A106" s="94"/>
      <c r="B106" s="101"/>
      <c r="C106" s="118"/>
      <c r="D106" s="272" t="str">
        <f t="shared" si="39"/>
        <v>6月計</v>
      </c>
      <c r="E106" s="273"/>
      <c r="F106" s="72">
        <f>'‘６月'!$CD$47</f>
        <v>0</v>
      </c>
      <c r="G106" s="73">
        <f>'‘６月'!$CD$45</f>
        <v>0</v>
      </c>
      <c r="H106" s="73">
        <f>'‘６月'!$CE$45</f>
        <v>0</v>
      </c>
      <c r="I106" s="74">
        <f>'‘６月'!$CF$45</f>
        <v>0</v>
      </c>
      <c r="J106" s="72">
        <f>'‘６月'!$CG$47</f>
        <v>0</v>
      </c>
      <c r="K106" s="73">
        <f>'‘６月'!$CG$45</f>
        <v>0</v>
      </c>
      <c r="L106" s="73">
        <f>'‘６月'!$CH$45</f>
        <v>0</v>
      </c>
      <c r="M106" s="74">
        <f>'‘６月'!$CI$45</f>
        <v>0</v>
      </c>
      <c r="N106" s="72">
        <f>'‘６月'!$CJ$47</f>
        <v>0</v>
      </c>
      <c r="O106" s="73">
        <f>'‘６月'!$CJ$45</f>
        <v>0</v>
      </c>
      <c r="P106" s="73">
        <f>'‘６月'!$CK$45</f>
        <v>0</v>
      </c>
      <c r="Q106" s="74">
        <f>'‘６月'!$CL$45</f>
        <v>0</v>
      </c>
      <c r="R106" s="72">
        <f>'‘６月'!$CM$47</f>
        <v>0</v>
      </c>
      <c r="S106" s="73">
        <f>'‘６月'!$CM$45</f>
        <v>0</v>
      </c>
      <c r="T106" s="73">
        <f>'‘６月'!$CN$45</f>
        <v>0</v>
      </c>
      <c r="U106" s="74">
        <f>'‘６月'!$CO$45</f>
        <v>0</v>
      </c>
      <c r="V106" s="72">
        <f>'‘６月'!$CP$47</f>
        <v>0</v>
      </c>
      <c r="W106" s="73">
        <f>'‘６月'!$CP$45</f>
        <v>0</v>
      </c>
      <c r="X106" s="73">
        <f>'‘６月'!$CQ$45</f>
        <v>0</v>
      </c>
      <c r="Y106" s="74">
        <f>'‘６月'!$CR$45</f>
        <v>0</v>
      </c>
      <c r="Z106" s="72">
        <f>'‘６月'!$CS$47</f>
        <v>0</v>
      </c>
      <c r="AA106" s="73">
        <f>'‘６月'!$CS$45</f>
        <v>0</v>
      </c>
      <c r="AB106" s="73">
        <f>'‘６月'!$CT$45</f>
        <v>0</v>
      </c>
      <c r="AC106" s="74">
        <f>'‘６月'!$CU$45</f>
        <v>0</v>
      </c>
      <c r="AD106" s="72">
        <f>'‘６月'!$CV$47</f>
        <v>0</v>
      </c>
      <c r="AE106" s="73">
        <f>'‘６月'!$CV$45</f>
        <v>0</v>
      </c>
      <c r="AF106" s="73">
        <f>'‘６月'!$CW$45</f>
        <v>0</v>
      </c>
      <c r="AG106" s="74">
        <f>'‘６月'!$CX$45</f>
        <v>0</v>
      </c>
      <c r="AH106" s="72">
        <f>'‘６月'!$CY$47</f>
        <v>0</v>
      </c>
      <c r="AI106" s="73">
        <f>'‘６月'!$CY$45</f>
        <v>0</v>
      </c>
      <c r="AJ106" s="73">
        <f>'‘６月'!$CZ$45</f>
        <v>0</v>
      </c>
      <c r="AK106" s="74">
        <f>'‘６月'!$DA$45</f>
        <v>0</v>
      </c>
      <c r="AL106" s="119"/>
      <c r="AM106" s="120"/>
      <c r="AN106" s="116"/>
      <c r="AO106" s="119">
        <f>AO76+H106+L106+P106+T106+X106+AB106+AF106+AJ106</f>
        <v>0</v>
      </c>
      <c r="AP106" s="120">
        <f>AP76+I106+M106+Q106+U106+Y106+AC106+AG106+AK106</f>
        <v>0</v>
      </c>
      <c r="AS106" s="146">
        <f t="shared" si="43"/>
        <v>0</v>
      </c>
      <c r="AT106" s="146">
        <f t="shared" si="42"/>
        <v>0</v>
      </c>
    </row>
    <row r="107" spans="1:46" s="107" customFormat="1" ht="30" customHeight="1">
      <c r="A107" s="94"/>
      <c r="B107" s="101"/>
      <c r="C107" s="105"/>
      <c r="D107" s="268" t="str">
        <f t="shared" si="39"/>
        <v>累計</v>
      </c>
      <c r="E107" s="269"/>
      <c r="F107" s="65">
        <f aca="true" t="shared" si="46" ref="F107:AK107">F105+F106</f>
        <v>0</v>
      </c>
      <c r="G107" s="66">
        <f t="shared" si="46"/>
        <v>0</v>
      </c>
      <c r="H107" s="66">
        <f t="shared" si="46"/>
        <v>0</v>
      </c>
      <c r="I107" s="100">
        <f t="shared" si="46"/>
        <v>0</v>
      </c>
      <c r="J107" s="65">
        <f t="shared" si="46"/>
        <v>0</v>
      </c>
      <c r="K107" s="66">
        <f t="shared" si="46"/>
        <v>0</v>
      </c>
      <c r="L107" s="66">
        <f t="shared" si="46"/>
        <v>0</v>
      </c>
      <c r="M107" s="68">
        <f t="shared" si="46"/>
        <v>0</v>
      </c>
      <c r="N107" s="65">
        <f t="shared" si="46"/>
        <v>0</v>
      </c>
      <c r="O107" s="66">
        <f t="shared" si="46"/>
        <v>0</v>
      </c>
      <c r="P107" s="66">
        <f t="shared" si="46"/>
        <v>0</v>
      </c>
      <c r="Q107" s="68">
        <f t="shared" si="46"/>
        <v>0</v>
      </c>
      <c r="R107" s="65">
        <f t="shared" si="46"/>
        <v>0</v>
      </c>
      <c r="S107" s="66">
        <f t="shared" si="46"/>
        <v>0</v>
      </c>
      <c r="T107" s="66">
        <f t="shared" si="46"/>
        <v>0</v>
      </c>
      <c r="U107" s="68">
        <f t="shared" si="46"/>
        <v>0</v>
      </c>
      <c r="V107" s="65">
        <f t="shared" si="46"/>
        <v>0</v>
      </c>
      <c r="W107" s="66">
        <f t="shared" si="46"/>
        <v>0</v>
      </c>
      <c r="X107" s="66">
        <f t="shared" si="46"/>
        <v>0</v>
      </c>
      <c r="Y107" s="68">
        <f t="shared" si="46"/>
        <v>0</v>
      </c>
      <c r="Z107" s="65">
        <f t="shared" si="46"/>
        <v>0</v>
      </c>
      <c r="AA107" s="66">
        <f t="shared" si="46"/>
        <v>0</v>
      </c>
      <c r="AB107" s="66">
        <f t="shared" si="46"/>
        <v>0</v>
      </c>
      <c r="AC107" s="68">
        <f t="shared" si="46"/>
        <v>0</v>
      </c>
      <c r="AD107" s="65">
        <f t="shared" si="46"/>
        <v>0</v>
      </c>
      <c r="AE107" s="66">
        <f t="shared" si="46"/>
        <v>0</v>
      </c>
      <c r="AF107" s="66">
        <f t="shared" si="46"/>
        <v>0</v>
      </c>
      <c r="AG107" s="68">
        <f t="shared" si="46"/>
        <v>0</v>
      </c>
      <c r="AH107" s="65">
        <f t="shared" si="46"/>
        <v>0</v>
      </c>
      <c r="AI107" s="66">
        <f t="shared" si="46"/>
        <v>0</v>
      </c>
      <c r="AJ107" s="66">
        <f t="shared" si="46"/>
        <v>0</v>
      </c>
      <c r="AK107" s="68">
        <f t="shared" si="46"/>
        <v>0</v>
      </c>
      <c r="AL107" s="83">
        <f t="shared" si="41"/>
        <v>0</v>
      </c>
      <c r="AM107" s="85">
        <f t="shared" si="45"/>
        <v>0</v>
      </c>
      <c r="AN107" s="116"/>
      <c r="AO107" s="83">
        <f>AO105+AO106</f>
        <v>0</v>
      </c>
      <c r="AP107" s="85">
        <f>AP105+AP106</f>
        <v>0</v>
      </c>
      <c r="AS107" s="146">
        <f t="shared" si="43"/>
        <v>0</v>
      </c>
      <c r="AT107" s="146">
        <f t="shared" si="42"/>
        <v>0</v>
      </c>
    </row>
    <row r="108" spans="1:46" ht="30" customHeight="1">
      <c r="A108" s="94"/>
      <c r="B108" s="101"/>
      <c r="C108" s="118"/>
      <c r="D108" s="272" t="str">
        <f t="shared" si="39"/>
        <v>7月計</v>
      </c>
      <c r="E108" s="273"/>
      <c r="F108" s="72">
        <f>'‘７月'!$CD$47</f>
        <v>0</v>
      </c>
      <c r="G108" s="73">
        <f>'‘７月'!$CD$45</f>
        <v>0</v>
      </c>
      <c r="H108" s="73">
        <f>'‘７月'!$CE$45</f>
        <v>0</v>
      </c>
      <c r="I108" s="74">
        <f>'‘７月'!$CF$45</f>
        <v>0</v>
      </c>
      <c r="J108" s="72">
        <f>'‘７月'!$CG$47</f>
        <v>0</v>
      </c>
      <c r="K108" s="73">
        <f>'‘７月'!$CG$45</f>
        <v>0</v>
      </c>
      <c r="L108" s="73">
        <f>'‘７月'!$CH$45</f>
        <v>0</v>
      </c>
      <c r="M108" s="74">
        <f>'‘７月'!$CI$45</f>
        <v>0</v>
      </c>
      <c r="N108" s="72">
        <f>'‘７月'!$CJ$47</f>
        <v>0</v>
      </c>
      <c r="O108" s="73">
        <f>'‘７月'!$CJ$45</f>
        <v>0</v>
      </c>
      <c r="P108" s="73">
        <f>'‘７月'!$CK$45</f>
        <v>0</v>
      </c>
      <c r="Q108" s="74">
        <f>'‘７月'!$CL$45</f>
        <v>0</v>
      </c>
      <c r="R108" s="72">
        <f>'‘７月'!$CM$47</f>
        <v>0</v>
      </c>
      <c r="S108" s="73">
        <f>'‘７月'!$CM$45</f>
        <v>0</v>
      </c>
      <c r="T108" s="73">
        <f>'‘７月'!$CN$45</f>
        <v>0</v>
      </c>
      <c r="U108" s="74">
        <f>'‘７月'!$CO$45</f>
        <v>0</v>
      </c>
      <c r="V108" s="72">
        <f>'‘７月'!$CP$47</f>
        <v>0</v>
      </c>
      <c r="W108" s="73">
        <f>'‘７月'!$CP$45</f>
        <v>0</v>
      </c>
      <c r="X108" s="73">
        <f>'‘７月'!$CQ$45</f>
        <v>0</v>
      </c>
      <c r="Y108" s="74">
        <f>'‘７月'!$CR$45</f>
        <v>0</v>
      </c>
      <c r="Z108" s="72">
        <f>'‘７月'!$CS$47</f>
        <v>0</v>
      </c>
      <c r="AA108" s="73">
        <f>'‘７月'!$CS$45</f>
        <v>0</v>
      </c>
      <c r="AB108" s="73">
        <f>'‘７月'!$CT$45</f>
        <v>0</v>
      </c>
      <c r="AC108" s="74">
        <f>'‘７月'!$CU$45</f>
        <v>0</v>
      </c>
      <c r="AD108" s="72">
        <f>'‘７月'!$CV$47</f>
        <v>0</v>
      </c>
      <c r="AE108" s="73">
        <f>'‘７月'!$CV$45</f>
        <v>0</v>
      </c>
      <c r="AF108" s="73">
        <f>'‘７月'!$CW$45</f>
        <v>0</v>
      </c>
      <c r="AG108" s="74">
        <f>'‘７月'!$CX$45</f>
        <v>0</v>
      </c>
      <c r="AH108" s="72">
        <f>'‘７月'!$CY$47</f>
        <v>0</v>
      </c>
      <c r="AI108" s="73">
        <f>'‘７月'!$CY$45</f>
        <v>0</v>
      </c>
      <c r="AJ108" s="73">
        <f>'‘７月'!$CZ$45</f>
        <v>0</v>
      </c>
      <c r="AK108" s="74">
        <f>'‘７月'!$DA$45</f>
        <v>0</v>
      </c>
      <c r="AL108" s="119"/>
      <c r="AM108" s="120"/>
      <c r="AN108" s="116"/>
      <c r="AO108" s="119">
        <f>AO78+H108+L108+P108+T108+X108+AB108+AF108+AJ108</f>
        <v>0</v>
      </c>
      <c r="AP108" s="120">
        <f>AP78+I108+M108+Q108+U108+Y108+AC108+AG108+AK108</f>
        <v>0</v>
      </c>
      <c r="AS108" s="146">
        <f t="shared" si="43"/>
        <v>0</v>
      </c>
      <c r="AT108" s="146">
        <f t="shared" si="42"/>
        <v>0</v>
      </c>
    </row>
    <row r="109" spans="1:46" ht="30" customHeight="1">
      <c r="A109" s="94"/>
      <c r="B109" s="101"/>
      <c r="C109" s="105"/>
      <c r="D109" s="268" t="str">
        <f t="shared" si="39"/>
        <v>累計</v>
      </c>
      <c r="E109" s="269"/>
      <c r="F109" s="65">
        <f aca="true" t="shared" si="47" ref="F109:AK109">F107+F108</f>
        <v>0</v>
      </c>
      <c r="G109" s="66">
        <f t="shared" si="47"/>
        <v>0</v>
      </c>
      <c r="H109" s="66">
        <f t="shared" si="47"/>
        <v>0</v>
      </c>
      <c r="I109" s="100">
        <f t="shared" si="47"/>
        <v>0</v>
      </c>
      <c r="J109" s="65">
        <f t="shared" si="47"/>
        <v>0</v>
      </c>
      <c r="K109" s="66">
        <f t="shared" si="47"/>
        <v>0</v>
      </c>
      <c r="L109" s="66">
        <f t="shared" si="47"/>
        <v>0</v>
      </c>
      <c r="M109" s="68">
        <f t="shared" si="47"/>
        <v>0</v>
      </c>
      <c r="N109" s="65">
        <f t="shared" si="47"/>
        <v>0</v>
      </c>
      <c r="O109" s="66">
        <f t="shared" si="47"/>
        <v>0</v>
      </c>
      <c r="P109" s="66">
        <f t="shared" si="47"/>
        <v>0</v>
      </c>
      <c r="Q109" s="68">
        <f t="shared" si="47"/>
        <v>0</v>
      </c>
      <c r="R109" s="65">
        <f t="shared" si="47"/>
        <v>0</v>
      </c>
      <c r="S109" s="66">
        <f t="shared" si="47"/>
        <v>0</v>
      </c>
      <c r="T109" s="66">
        <f t="shared" si="47"/>
        <v>0</v>
      </c>
      <c r="U109" s="68">
        <f t="shared" si="47"/>
        <v>0</v>
      </c>
      <c r="V109" s="65">
        <f t="shared" si="47"/>
        <v>0</v>
      </c>
      <c r="W109" s="66">
        <f t="shared" si="47"/>
        <v>0</v>
      </c>
      <c r="X109" s="66">
        <f t="shared" si="47"/>
        <v>0</v>
      </c>
      <c r="Y109" s="68">
        <f t="shared" si="47"/>
        <v>0</v>
      </c>
      <c r="Z109" s="65">
        <f t="shared" si="47"/>
        <v>0</v>
      </c>
      <c r="AA109" s="66">
        <f t="shared" si="47"/>
        <v>0</v>
      </c>
      <c r="AB109" s="66">
        <f t="shared" si="47"/>
        <v>0</v>
      </c>
      <c r="AC109" s="68">
        <f t="shared" si="47"/>
        <v>0</v>
      </c>
      <c r="AD109" s="65">
        <f t="shared" si="47"/>
        <v>0</v>
      </c>
      <c r="AE109" s="66">
        <f t="shared" si="47"/>
        <v>0</v>
      </c>
      <c r="AF109" s="66">
        <f t="shared" si="47"/>
        <v>0</v>
      </c>
      <c r="AG109" s="68">
        <f t="shared" si="47"/>
        <v>0</v>
      </c>
      <c r="AH109" s="65">
        <f t="shared" si="47"/>
        <v>0</v>
      </c>
      <c r="AI109" s="66">
        <f t="shared" si="47"/>
        <v>0</v>
      </c>
      <c r="AJ109" s="66">
        <f t="shared" si="47"/>
        <v>0</v>
      </c>
      <c r="AK109" s="68">
        <f t="shared" si="47"/>
        <v>0</v>
      </c>
      <c r="AL109" s="83">
        <f t="shared" si="41"/>
        <v>0</v>
      </c>
      <c r="AM109" s="85">
        <f t="shared" si="45"/>
        <v>0</v>
      </c>
      <c r="AN109" s="116"/>
      <c r="AO109" s="83">
        <f>AO107+AO108</f>
        <v>0</v>
      </c>
      <c r="AP109" s="85">
        <f>AP107+AP108</f>
        <v>0</v>
      </c>
      <c r="AS109" s="146">
        <f t="shared" si="43"/>
        <v>0</v>
      </c>
      <c r="AT109" s="146">
        <f t="shared" si="42"/>
        <v>0</v>
      </c>
    </row>
    <row r="110" spans="1:46" ht="30" customHeight="1">
      <c r="A110" s="94"/>
      <c r="B110" s="101"/>
      <c r="C110" s="118"/>
      <c r="D110" s="272" t="str">
        <f t="shared" si="39"/>
        <v>8月計</v>
      </c>
      <c r="E110" s="273"/>
      <c r="F110" s="72">
        <f>'‘８月'!$CD$47</f>
        <v>0</v>
      </c>
      <c r="G110" s="73">
        <f>'‘８月'!$CD$45</f>
        <v>0</v>
      </c>
      <c r="H110" s="73">
        <f>'‘８月'!$CE$45</f>
        <v>0</v>
      </c>
      <c r="I110" s="74">
        <f>'‘８月'!$CF$45</f>
        <v>0</v>
      </c>
      <c r="J110" s="72">
        <f>'‘８月'!$CG$47</f>
        <v>0</v>
      </c>
      <c r="K110" s="73">
        <f>'‘８月'!$CG$45</f>
        <v>0</v>
      </c>
      <c r="L110" s="73">
        <f>'‘８月'!$CH$45</f>
        <v>0</v>
      </c>
      <c r="M110" s="74">
        <f>'‘８月'!$CI$45</f>
        <v>0</v>
      </c>
      <c r="N110" s="72">
        <f>'‘８月'!$CJ$47</f>
        <v>0</v>
      </c>
      <c r="O110" s="73">
        <f>'‘８月'!$CJ$45</f>
        <v>0</v>
      </c>
      <c r="P110" s="73">
        <f>'‘８月'!$CK$45</f>
        <v>0</v>
      </c>
      <c r="Q110" s="74">
        <f>'‘８月'!$CL$45</f>
        <v>0</v>
      </c>
      <c r="R110" s="72">
        <f>'‘８月'!$CM$47</f>
        <v>0</v>
      </c>
      <c r="S110" s="73">
        <f>'‘８月'!$CM$45</f>
        <v>0</v>
      </c>
      <c r="T110" s="73">
        <f>'‘８月'!$CN$45</f>
        <v>0</v>
      </c>
      <c r="U110" s="74">
        <f>'‘８月'!$CO$45</f>
        <v>0</v>
      </c>
      <c r="V110" s="72">
        <f>'‘８月'!$CP$47</f>
        <v>0</v>
      </c>
      <c r="W110" s="73">
        <f>'‘８月'!$CP$45</f>
        <v>0</v>
      </c>
      <c r="X110" s="73">
        <f>'‘８月'!$CQ$45</f>
        <v>0</v>
      </c>
      <c r="Y110" s="74">
        <f>'‘８月'!$CR$45</f>
        <v>0</v>
      </c>
      <c r="Z110" s="72">
        <f>'‘８月'!$CS$47</f>
        <v>0</v>
      </c>
      <c r="AA110" s="73">
        <f>'‘８月'!$CS$45</f>
        <v>0</v>
      </c>
      <c r="AB110" s="73">
        <f>'‘８月'!$CT$45</f>
        <v>0</v>
      </c>
      <c r="AC110" s="74">
        <f>'‘８月'!$CU$45</f>
        <v>0</v>
      </c>
      <c r="AD110" s="72">
        <f>'‘８月'!$CV$47</f>
        <v>0</v>
      </c>
      <c r="AE110" s="73">
        <f>'‘８月'!$CV$45</f>
        <v>0</v>
      </c>
      <c r="AF110" s="73">
        <f>'‘８月'!$CW$45</f>
        <v>0</v>
      </c>
      <c r="AG110" s="74">
        <f>'‘８月'!$CX$45</f>
        <v>0</v>
      </c>
      <c r="AH110" s="72">
        <f>'‘８月'!$CY$47</f>
        <v>0</v>
      </c>
      <c r="AI110" s="73">
        <f>'‘８月'!$CY$45</f>
        <v>0</v>
      </c>
      <c r="AJ110" s="73">
        <f>'‘８月'!$CZ$45</f>
        <v>0</v>
      </c>
      <c r="AK110" s="74">
        <f>'‘８月'!$DA$45</f>
        <v>0</v>
      </c>
      <c r="AL110" s="119"/>
      <c r="AM110" s="120"/>
      <c r="AN110" s="116"/>
      <c r="AO110" s="119">
        <f>AO80+H110+L110+P110+T110+X110+AB110+AF110+AJ110</f>
        <v>0</v>
      </c>
      <c r="AP110" s="120">
        <f>AP80+I110+M110+Q110+U110+Y110+AC110+AG110+AK110</f>
        <v>0</v>
      </c>
      <c r="AS110" s="146">
        <f t="shared" si="43"/>
        <v>0</v>
      </c>
      <c r="AT110" s="146">
        <f t="shared" si="42"/>
        <v>0</v>
      </c>
    </row>
    <row r="111" spans="1:46" ht="30" customHeight="1">
      <c r="A111" s="94"/>
      <c r="B111" s="101"/>
      <c r="C111" s="105"/>
      <c r="D111" s="268" t="str">
        <f t="shared" si="39"/>
        <v>累計</v>
      </c>
      <c r="E111" s="269"/>
      <c r="F111" s="65">
        <f aca="true" t="shared" si="48" ref="F111:AK111">F109+F110</f>
        <v>0</v>
      </c>
      <c r="G111" s="66">
        <f t="shared" si="48"/>
        <v>0</v>
      </c>
      <c r="H111" s="66">
        <f t="shared" si="48"/>
        <v>0</v>
      </c>
      <c r="I111" s="100">
        <f t="shared" si="48"/>
        <v>0</v>
      </c>
      <c r="J111" s="65">
        <f t="shared" si="48"/>
        <v>0</v>
      </c>
      <c r="K111" s="66">
        <f t="shared" si="48"/>
        <v>0</v>
      </c>
      <c r="L111" s="66">
        <f t="shared" si="48"/>
        <v>0</v>
      </c>
      <c r="M111" s="68">
        <f t="shared" si="48"/>
        <v>0</v>
      </c>
      <c r="N111" s="65">
        <f t="shared" si="48"/>
        <v>0</v>
      </c>
      <c r="O111" s="66">
        <f t="shared" si="48"/>
        <v>0</v>
      </c>
      <c r="P111" s="66">
        <f t="shared" si="48"/>
        <v>0</v>
      </c>
      <c r="Q111" s="68">
        <f t="shared" si="48"/>
        <v>0</v>
      </c>
      <c r="R111" s="65">
        <f t="shared" si="48"/>
        <v>0</v>
      </c>
      <c r="S111" s="66">
        <f t="shared" si="48"/>
        <v>0</v>
      </c>
      <c r="T111" s="66">
        <f t="shared" si="48"/>
        <v>0</v>
      </c>
      <c r="U111" s="68">
        <f t="shared" si="48"/>
        <v>0</v>
      </c>
      <c r="V111" s="65">
        <f t="shared" si="48"/>
        <v>0</v>
      </c>
      <c r="W111" s="66">
        <f t="shared" si="48"/>
        <v>0</v>
      </c>
      <c r="X111" s="66">
        <f t="shared" si="48"/>
        <v>0</v>
      </c>
      <c r="Y111" s="68">
        <f t="shared" si="48"/>
        <v>0</v>
      </c>
      <c r="Z111" s="65">
        <f t="shared" si="48"/>
        <v>0</v>
      </c>
      <c r="AA111" s="66">
        <f t="shared" si="48"/>
        <v>0</v>
      </c>
      <c r="AB111" s="66">
        <f t="shared" si="48"/>
        <v>0</v>
      </c>
      <c r="AC111" s="68">
        <f t="shared" si="48"/>
        <v>0</v>
      </c>
      <c r="AD111" s="65">
        <f t="shared" si="48"/>
        <v>0</v>
      </c>
      <c r="AE111" s="66">
        <f t="shared" si="48"/>
        <v>0</v>
      </c>
      <c r="AF111" s="66">
        <f t="shared" si="48"/>
        <v>0</v>
      </c>
      <c r="AG111" s="68">
        <f t="shared" si="48"/>
        <v>0</v>
      </c>
      <c r="AH111" s="65">
        <f t="shared" si="48"/>
        <v>0</v>
      </c>
      <c r="AI111" s="66">
        <f t="shared" si="48"/>
        <v>0</v>
      </c>
      <c r="AJ111" s="66">
        <f t="shared" si="48"/>
        <v>0</v>
      </c>
      <c r="AK111" s="68">
        <f t="shared" si="48"/>
        <v>0</v>
      </c>
      <c r="AL111" s="83">
        <f t="shared" si="41"/>
        <v>0</v>
      </c>
      <c r="AM111" s="85">
        <f t="shared" si="45"/>
        <v>0</v>
      </c>
      <c r="AN111" s="116"/>
      <c r="AO111" s="83">
        <f>AO109+AO110</f>
        <v>0</v>
      </c>
      <c r="AP111" s="85">
        <f>AP109+AP110</f>
        <v>0</v>
      </c>
      <c r="AS111" s="146">
        <f t="shared" si="43"/>
        <v>0</v>
      </c>
      <c r="AT111" s="146">
        <f t="shared" si="42"/>
        <v>0</v>
      </c>
    </row>
    <row r="112" spans="1:46" ht="30" customHeight="1">
      <c r="A112" s="94"/>
      <c r="B112" s="101"/>
      <c r="C112" s="118"/>
      <c r="D112" s="272" t="str">
        <f t="shared" si="39"/>
        <v>9月計</v>
      </c>
      <c r="E112" s="273"/>
      <c r="F112" s="72">
        <f>'‘９月'!$CD$47</f>
        <v>0</v>
      </c>
      <c r="G112" s="73">
        <f>'‘９月'!$CD$45</f>
        <v>0</v>
      </c>
      <c r="H112" s="73">
        <f>'‘９月'!$CE$45</f>
        <v>0</v>
      </c>
      <c r="I112" s="74">
        <f>'‘９月'!$CF$45</f>
        <v>0</v>
      </c>
      <c r="J112" s="72">
        <f>'‘９月'!$CG$47</f>
        <v>0</v>
      </c>
      <c r="K112" s="73">
        <f>'‘９月'!$CG$45</f>
        <v>0</v>
      </c>
      <c r="L112" s="73">
        <f>'‘９月'!$CH$45</f>
        <v>0</v>
      </c>
      <c r="M112" s="74">
        <f>'‘９月'!$CI$45</f>
        <v>0</v>
      </c>
      <c r="N112" s="72">
        <f>'‘９月'!$CJ$47</f>
        <v>0</v>
      </c>
      <c r="O112" s="73">
        <f>'‘９月'!$CJ$45</f>
        <v>0</v>
      </c>
      <c r="P112" s="73">
        <f>'‘９月'!$CK$45</f>
        <v>0</v>
      </c>
      <c r="Q112" s="74">
        <f>'‘９月'!$CL$45</f>
        <v>0</v>
      </c>
      <c r="R112" s="72">
        <f>'‘９月'!$CM$47</f>
        <v>0</v>
      </c>
      <c r="S112" s="73">
        <f>'‘９月'!$CM$45</f>
        <v>0</v>
      </c>
      <c r="T112" s="73">
        <f>'‘９月'!$CN$45</f>
        <v>0</v>
      </c>
      <c r="U112" s="74">
        <f>'‘９月'!$CO$45</f>
        <v>0</v>
      </c>
      <c r="V112" s="72">
        <f>'‘９月'!$CP$47</f>
        <v>0</v>
      </c>
      <c r="W112" s="73">
        <f>'‘９月'!$CP$45</f>
        <v>0</v>
      </c>
      <c r="X112" s="73">
        <f>'‘９月'!$CQ$45</f>
        <v>0</v>
      </c>
      <c r="Y112" s="74">
        <f>'‘９月'!$CR$45</f>
        <v>0</v>
      </c>
      <c r="Z112" s="72">
        <f>'‘９月'!$CS$47</f>
        <v>0</v>
      </c>
      <c r="AA112" s="73">
        <f>'‘９月'!$CS$45</f>
        <v>0</v>
      </c>
      <c r="AB112" s="73">
        <f>'‘９月'!$CT$45</f>
        <v>0</v>
      </c>
      <c r="AC112" s="74">
        <f>'‘９月'!$CU$45</f>
        <v>0</v>
      </c>
      <c r="AD112" s="72">
        <f>'‘９月'!$CV$47</f>
        <v>0</v>
      </c>
      <c r="AE112" s="73">
        <f>'‘９月'!$CV$45</f>
        <v>0</v>
      </c>
      <c r="AF112" s="73">
        <f>'‘９月'!$CW$45</f>
        <v>0</v>
      </c>
      <c r="AG112" s="74">
        <f>'‘９月'!$CX$45</f>
        <v>0</v>
      </c>
      <c r="AH112" s="72">
        <f>'‘９月'!$CY$47</f>
        <v>0</v>
      </c>
      <c r="AI112" s="73">
        <f>'‘９月'!$CY$45</f>
        <v>0</v>
      </c>
      <c r="AJ112" s="73">
        <f>'‘９月'!$CZ$45</f>
        <v>0</v>
      </c>
      <c r="AK112" s="74">
        <f>'‘９月'!$DA$45</f>
        <v>0</v>
      </c>
      <c r="AL112" s="119"/>
      <c r="AM112" s="120"/>
      <c r="AN112" s="116"/>
      <c r="AO112" s="119">
        <f>AO82+H112+L112+P112+T112+X112+AB112+AF112+AJ112</f>
        <v>0</v>
      </c>
      <c r="AP112" s="120">
        <f>AP82+I112+M112+Q112+U112+Y112+AC112+AG112+AK112</f>
        <v>0</v>
      </c>
      <c r="AS112" s="146">
        <f t="shared" si="43"/>
        <v>0</v>
      </c>
      <c r="AT112" s="146">
        <f t="shared" si="42"/>
        <v>0</v>
      </c>
    </row>
    <row r="113" spans="1:46" ht="30" customHeight="1">
      <c r="A113" s="94"/>
      <c r="B113" s="101"/>
      <c r="C113" s="105"/>
      <c r="D113" s="268" t="str">
        <f t="shared" si="39"/>
        <v>累計</v>
      </c>
      <c r="E113" s="269"/>
      <c r="F113" s="65">
        <f aca="true" t="shared" si="49" ref="F113:AK113">F111+F112</f>
        <v>0</v>
      </c>
      <c r="G113" s="66">
        <f t="shared" si="49"/>
        <v>0</v>
      </c>
      <c r="H113" s="66">
        <f t="shared" si="49"/>
        <v>0</v>
      </c>
      <c r="I113" s="100">
        <f t="shared" si="49"/>
        <v>0</v>
      </c>
      <c r="J113" s="65">
        <f t="shared" si="49"/>
        <v>0</v>
      </c>
      <c r="K113" s="66">
        <f t="shared" si="49"/>
        <v>0</v>
      </c>
      <c r="L113" s="66">
        <f t="shared" si="49"/>
        <v>0</v>
      </c>
      <c r="M113" s="68">
        <f t="shared" si="49"/>
        <v>0</v>
      </c>
      <c r="N113" s="65">
        <f t="shared" si="49"/>
        <v>0</v>
      </c>
      <c r="O113" s="66">
        <f t="shared" si="49"/>
        <v>0</v>
      </c>
      <c r="P113" s="66">
        <f t="shared" si="49"/>
        <v>0</v>
      </c>
      <c r="Q113" s="68">
        <f t="shared" si="49"/>
        <v>0</v>
      </c>
      <c r="R113" s="65">
        <f t="shared" si="49"/>
        <v>0</v>
      </c>
      <c r="S113" s="66">
        <f t="shared" si="49"/>
        <v>0</v>
      </c>
      <c r="T113" s="66">
        <f t="shared" si="49"/>
        <v>0</v>
      </c>
      <c r="U113" s="68">
        <f t="shared" si="49"/>
        <v>0</v>
      </c>
      <c r="V113" s="65">
        <f t="shared" si="49"/>
        <v>0</v>
      </c>
      <c r="W113" s="66">
        <f t="shared" si="49"/>
        <v>0</v>
      </c>
      <c r="X113" s="66">
        <f t="shared" si="49"/>
        <v>0</v>
      </c>
      <c r="Y113" s="68">
        <f t="shared" si="49"/>
        <v>0</v>
      </c>
      <c r="Z113" s="65">
        <f t="shared" si="49"/>
        <v>0</v>
      </c>
      <c r="AA113" s="66">
        <f t="shared" si="49"/>
        <v>0</v>
      </c>
      <c r="AB113" s="66">
        <f t="shared" si="49"/>
        <v>0</v>
      </c>
      <c r="AC113" s="68">
        <f t="shared" si="49"/>
        <v>0</v>
      </c>
      <c r="AD113" s="65">
        <f t="shared" si="49"/>
        <v>0</v>
      </c>
      <c r="AE113" s="66">
        <f t="shared" si="49"/>
        <v>0</v>
      </c>
      <c r="AF113" s="66">
        <f t="shared" si="49"/>
        <v>0</v>
      </c>
      <c r="AG113" s="68">
        <f t="shared" si="49"/>
        <v>0</v>
      </c>
      <c r="AH113" s="65">
        <f t="shared" si="49"/>
        <v>0</v>
      </c>
      <c r="AI113" s="66">
        <f t="shared" si="49"/>
        <v>0</v>
      </c>
      <c r="AJ113" s="66">
        <f t="shared" si="49"/>
        <v>0</v>
      </c>
      <c r="AK113" s="68">
        <f t="shared" si="49"/>
        <v>0</v>
      </c>
      <c r="AL113" s="83">
        <f t="shared" si="41"/>
        <v>0</v>
      </c>
      <c r="AM113" s="85">
        <f t="shared" si="45"/>
        <v>0</v>
      </c>
      <c r="AN113" s="116"/>
      <c r="AO113" s="83">
        <f>AO111+AO112</f>
        <v>0</v>
      </c>
      <c r="AP113" s="85">
        <f>AP111+AP112</f>
        <v>0</v>
      </c>
      <c r="AS113" s="146">
        <f t="shared" si="43"/>
        <v>0</v>
      </c>
      <c r="AT113" s="146">
        <f t="shared" si="42"/>
        <v>0</v>
      </c>
    </row>
    <row r="114" spans="1:46" ht="30" customHeight="1">
      <c r="A114" s="94"/>
      <c r="B114" s="101"/>
      <c r="C114" s="118"/>
      <c r="D114" s="272" t="str">
        <f t="shared" si="39"/>
        <v>10月計</v>
      </c>
      <c r="E114" s="273"/>
      <c r="F114" s="72">
        <f>'‘１０月'!$CD$47</f>
        <v>0</v>
      </c>
      <c r="G114" s="73">
        <f>'‘１０月'!$CD$45</f>
        <v>0</v>
      </c>
      <c r="H114" s="73">
        <f>'‘１０月'!$CE$45</f>
        <v>0</v>
      </c>
      <c r="I114" s="74">
        <f>'‘１０月'!$CF$45</f>
        <v>0</v>
      </c>
      <c r="J114" s="72">
        <f>'‘１０月'!$CG$47</f>
        <v>0</v>
      </c>
      <c r="K114" s="73">
        <f>'‘１０月'!$CG$45</f>
        <v>0</v>
      </c>
      <c r="L114" s="73">
        <f>'‘１０月'!$CH$45</f>
        <v>0</v>
      </c>
      <c r="M114" s="74">
        <f>'‘１０月'!$CI$45</f>
        <v>0</v>
      </c>
      <c r="N114" s="72">
        <f>'‘１０月'!$CJ$47</f>
        <v>0</v>
      </c>
      <c r="O114" s="73">
        <f>'‘１０月'!$CJ$45</f>
        <v>0</v>
      </c>
      <c r="P114" s="73">
        <f>'‘１０月'!$CK$45</f>
        <v>0</v>
      </c>
      <c r="Q114" s="74">
        <f>'‘１０月'!$CL$45</f>
        <v>0</v>
      </c>
      <c r="R114" s="72">
        <f>'‘１０月'!$CM$47</f>
        <v>0</v>
      </c>
      <c r="S114" s="73">
        <f>'‘１０月'!$CM$45</f>
        <v>0</v>
      </c>
      <c r="T114" s="73">
        <f>'‘１０月'!$CN$45</f>
        <v>0</v>
      </c>
      <c r="U114" s="74">
        <f>'‘１０月'!$CO$45</f>
        <v>0</v>
      </c>
      <c r="V114" s="72">
        <f>'‘１０月'!$CP$47</f>
        <v>0</v>
      </c>
      <c r="W114" s="73">
        <f>'‘１０月'!$CP$45</f>
        <v>0</v>
      </c>
      <c r="X114" s="73">
        <f>'‘１０月'!$CQ$45</f>
        <v>0</v>
      </c>
      <c r="Y114" s="74">
        <f>'‘１０月'!$CR$45</f>
        <v>0</v>
      </c>
      <c r="Z114" s="72">
        <f>'‘１０月'!$CS$47</f>
        <v>0</v>
      </c>
      <c r="AA114" s="73">
        <f>'‘１０月'!$CS$45</f>
        <v>0</v>
      </c>
      <c r="AB114" s="73">
        <f>'‘１０月'!$CT$45</f>
        <v>0</v>
      </c>
      <c r="AC114" s="74">
        <f>'‘１０月'!$CU$45</f>
        <v>0</v>
      </c>
      <c r="AD114" s="72">
        <f>'‘１０月'!$CV$47</f>
        <v>0</v>
      </c>
      <c r="AE114" s="73">
        <f>'‘１０月'!$CV$45</f>
        <v>0</v>
      </c>
      <c r="AF114" s="73">
        <f>'‘１０月'!$CW$45</f>
        <v>0</v>
      </c>
      <c r="AG114" s="74">
        <f>'‘１０月'!$CX$45</f>
        <v>0</v>
      </c>
      <c r="AH114" s="72">
        <f>'‘１０月'!$CY$47</f>
        <v>0</v>
      </c>
      <c r="AI114" s="73">
        <f>'‘１０月'!$CY$45</f>
        <v>0</v>
      </c>
      <c r="AJ114" s="73">
        <f>'‘１０月'!$CZ$45</f>
        <v>0</v>
      </c>
      <c r="AK114" s="74">
        <f>'‘１０月'!$DA$45</f>
        <v>0</v>
      </c>
      <c r="AL114" s="119"/>
      <c r="AM114" s="120"/>
      <c r="AN114" s="116"/>
      <c r="AO114" s="119">
        <f>AO84+H114+L114+P114+T114+X114+AB114+AF114+AJ114</f>
        <v>0</v>
      </c>
      <c r="AP114" s="120">
        <f>AP84+I114+M114+Q114+U114+Y114+AC114+AG114+AK114</f>
        <v>0</v>
      </c>
      <c r="AS114" s="146">
        <f t="shared" si="43"/>
        <v>0</v>
      </c>
      <c r="AT114" s="146">
        <f t="shared" si="42"/>
        <v>0</v>
      </c>
    </row>
    <row r="115" spans="1:46" ht="30" customHeight="1">
      <c r="A115" s="94"/>
      <c r="B115" s="101"/>
      <c r="C115" s="105"/>
      <c r="D115" s="268" t="str">
        <f t="shared" si="39"/>
        <v>累計</v>
      </c>
      <c r="E115" s="269"/>
      <c r="F115" s="65">
        <f aca="true" t="shared" si="50" ref="F115:AK115">F113+F114</f>
        <v>0</v>
      </c>
      <c r="G115" s="66">
        <f t="shared" si="50"/>
        <v>0</v>
      </c>
      <c r="H115" s="66">
        <f t="shared" si="50"/>
        <v>0</v>
      </c>
      <c r="I115" s="100">
        <f t="shared" si="50"/>
        <v>0</v>
      </c>
      <c r="J115" s="65">
        <f t="shared" si="50"/>
        <v>0</v>
      </c>
      <c r="K115" s="66">
        <f t="shared" si="50"/>
        <v>0</v>
      </c>
      <c r="L115" s="66">
        <f t="shared" si="50"/>
        <v>0</v>
      </c>
      <c r="M115" s="68">
        <f t="shared" si="50"/>
        <v>0</v>
      </c>
      <c r="N115" s="65">
        <f t="shared" si="50"/>
        <v>0</v>
      </c>
      <c r="O115" s="66">
        <f t="shared" si="50"/>
        <v>0</v>
      </c>
      <c r="P115" s="66">
        <f t="shared" si="50"/>
        <v>0</v>
      </c>
      <c r="Q115" s="68">
        <f t="shared" si="50"/>
        <v>0</v>
      </c>
      <c r="R115" s="65">
        <f t="shared" si="50"/>
        <v>0</v>
      </c>
      <c r="S115" s="66">
        <f t="shared" si="50"/>
        <v>0</v>
      </c>
      <c r="T115" s="66">
        <f t="shared" si="50"/>
        <v>0</v>
      </c>
      <c r="U115" s="68">
        <f t="shared" si="50"/>
        <v>0</v>
      </c>
      <c r="V115" s="65">
        <f t="shared" si="50"/>
        <v>0</v>
      </c>
      <c r="W115" s="66">
        <f t="shared" si="50"/>
        <v>0</v>
      </c>
      <c r="X115" s="66">
        <f t="shared" si="50"/>
        <v>0</v>
      </c>
      <c r="Y115" s="68">
        <f t="shared" si="50"/>
        <v>0</v>
      </c>
      <c r="Z115" s="65">
        <f t="shared" si="50"/>
        <v>0</v>
      </c>
      <c r="AA115" s="66">
        <f t="shared" si="50"/>
        <v>0</v>
      </c>
      <c r="AB115" s="66">
        <f t="shared" si="50"/>
        <v>0</v>
      </c>
      <c r="AC115" s="68">
        <f t="shared" si="50"/>
        <v>0</v>
      </c>
      <c r="AD115" s="65">
        <f t="shared" si="50"/>
        <v>0</v>
      </c>
      <c r="AE115" s="66">
        <f t="shared" si="50"/>
        <v>0</v>
      </c>
      <c r="AF115" s="66">
        <f t="shared" si="50"/>
        <v>0</v>
      </c>
      <c r="AG115" s="68">
        <f t="shared" si="50"/>
        <v>0</v>
      </c>
      <c r="AH115" s="65">
        <f t="shared" si="50"/>
        <v>0</v>
      </c>
      <c r="AI115" s="66">
        <f t="shared" si="50"/>
        <v>0</v>
      </c>
      <c r="AJ115" s="66">
        <f t="shared" si="50"/>
        <v>0</v>
      </c>
      <c r="AK115" s="68">
        <f t="shared" si="50"/>
        <v>0</v>
      </c>
      <c r="AL115" s="83">
        <f t="shared" si="41"/>
        <v>0</v>
      </c>
      <c r="AM115" s="85">
        <f t="shared" si="45"/>
        <v>0</v>
      </c>
      <c r="AN115" s="116"/>
      <c r="AO115" s="83">
        <f>AO113+AO114</f>
        <v>0</v>
      </c>
      <c r="AP115" s="85">
        <f>AP113+AP114</f>
        <v>0</v>
      </c>
      <c r="AS115" s="146">
        <f t="shared" si="43"/>
        <v>0</v>
      </c>
      <c r="AT115" s="146">
        <f t="shared" si="42"/>
        <v>0</v>
      </c>
    </row>
    <row r="116" spans="1:46" ht="30" customHeight="1">
      <c r="A116" s="94"/>
      <c r="B116" s="101"/>
      <c r="C116" s="118"/>
      <c r="D116" s="272" t="str">
        <f t="shared" si="39"/>
        <v>11月計</v>
      </c>
      <c r="E116" s="273"/>
      <c r="F116" s="77">
        <f>'‘１１月'!$CD$47</f>
        <v>0</v>
      </c>
      <c r="G116" s="78">
        <f>'‘１１月'!$CD$45</f>
        <v>0</v>
      </c>
      <c r="H116" s="78">
        <f>'‘１１月'!$CE$45</f>
        <v>0</v>
      </c>
      <c r="I116" s="79">
        <f>'‘１１月'!$CF$45</f>
        <v>0</v>
      </c>
      <c r="J116" s="77">
        <f>'‘１１月'!$CG$47</f>
        <v>0</v>
      </c>
      <c r="K116" s="78">
        <f>'‘１１月'!$CG$45</f>
        <v>0</v>
      </c>
      <c r="L116" s="78">
        <f>'‘１１月'!$CH$45</f>
        <v>0</v>
      </c>
      <c r="M116" s="79">
        <f>'‘１１月'!$CI$45</f>
        <v>0</v>
      </c>
      <c r="N116" s="77">
        <f>'‘１１月'!$CJ$47</f>
        <v>0</v>
      </c>
      <c r="O116" s="78">
        <f>'‘１１月'!$CJ$45</f>
        <v>0</v>
      </c>
      <c r="P116" s="78">
        <f>'‘１１月'!$CK$45</f>
        <v>0</v>
      </c>
      <c r="Q116" s="79">
        <f>'‘１１月'!$CL$45</f>
        <v>0</v>
      </c>
      <c r="R116" s="77">
        <f>'‘１１月'!$CM$47</f>
        <v>0</v>
      </c>
      <c r="S116" s="78">
        <f>'‘１１月'!$CM$45</f>
        <v>0</v>
      </c>
      <c r="T116" s="78">
        <f>'‘１１月'!$CN$45</f>
        <v>0</v>
      </c>
      <c r="U116" s="79">
        <f>'‘１１月'!$CO$45</f>
        <v>0</v>
      </c>
      <c r="V116" s="77">
        <f>'‘１１月'!$CP$47</f>
        <v>0</v>
      </c>
      <c r="W116" s="78">
        <f>'‘１１月'!$CP$45</f>
        <v>0</v>
      </c>
      <c r="X116" s="78">
        <f>'‘１１月'!$CQ$45</f>
        <v>0</v>
      </c>
      <c r="Y116" s="79">
        <f>'‘１１月'!$CR$45</f>
        <v>0</v>
      </c>
      <c r="Z116" s="77">
        <f>'‘１１月'!$CS$47</f>
        <v>0</v>
      </c>
      <c r="AA116" s="78">
        <f>'‘１１月'!$CS$45</f>
        <v>0</v>
      </c>
      <c r="AB116" s="78">
        <f>'‘１１月'!$CT$45</f>
        <v>0</v>
      </c>
      <c r="AC116" s="79">
        <f>'‘１１月'!$CU$45</f>
        <v>0</v>
      </c>
      <c r="AD116" s="77">
        <f>'‘１１月'!$CV$47</f>
        <v>0</v>
      </c>
      <c r="AE116" s="78">
        <f>'‘１１月'!$CV$45</f>
        <v>0</v>
      </c>
      <c r="AF116" s="78">
        <f>'‘１１月'!$CW$45</f>
        <v>0</v>
      </c>
      <c r="AG116" s="79">
        <f>'‘１１月'!$CX$45</f>
        <v>0</v>
      </c>
      <c r="AH116" s="77">
        <f>'‘１１月'!$CY$47</f>
        <v>0</v>
      </c>
      <c r="AI116" s="78">
        <f>'‘１１月'!$CY$45</f>
        <v>0</v>
      </c>
      <c r="AJ116" s="78">
        <f>'‘１１月'!$CZ$45</f>
        <v>0</v>
      </c>
      <c r="AK116" s="79">
        <f>'‘１１月'!$DA$45</f>
        <v>0</v>
      </c>
      <c r="AL116" s="119"/>
      <c r="AM116" s="120"/>
      <c r="AN116" s="116"/>
      <c r="AO116" s="119">
        <f>AO86+H116+L116+P116+T116+X116+AB116+AF116+AJ116</f>
        <v>0</v>
      </c>
      <c r="AP116" s="120">
        <f>AP86+I116+M116+Q116+U116+Y116+AC116+AG116+AK116</f>
        <v>0</v>
      </c>
      <c r="AS116" s="146">
        <f t="shared" si="43"/>
        <v>0</v>
      </c>
      <c r="AT116" s="146">
        <f t="shared" si="42"/>
        <v>0</v>
      </c>
    </row>
    <row r="117" spans="1:46" ht="30" customHeight="1" thickBot="1">
      <c r="A117" s="101"/>
      <c r="B117" s="101"/>
      <c r="C117" s="105"/>
      <c r="D117" s="268" t="str">
        <f t="shared" si="39"/>
        <v>累計</v>
      </c>
      <c r="E117" s="269"/>
      <c r="F117" s="83">
        <f aca="true" t="shared" si="51" ref="F117:AK117">F115+F116</f>
        <v>0</v>
      </c>
      <c r="G117" s="84">
        <f t="shared" si="51"/>
        <v>0</v>
      </c>
      <c r="H117" s="84">
        <f t="shared" si="51"/>
        <v>0</v>
      </c>
      <c r="I117" s="76">
        <f t="shared" si="51"/>
        <v>0</v>
      </c>
      <c r="J117" s="83">
        <f t="shared" si="51"/>
        <v>0</v>
      </c>
      <c r="K117" s="84">
        <f t="shared" si="51"/>
        <v>0</v>
      </c>
      <c r="L117" s="84">
        <f t="shared" si="51"/>
        <v>0</v>
      </c>
      <c r="M117" s="85">
        <f t="shared" si="51"/>
        <v>0</v>
      </c>
      <c r="N117" s="83">
        <f t="shared" si="51"/>
        <v>0</v>
      </c>
      <c r="O117" s="84">
        <f t="shared" si="51"/>
        <v>0</v>
      </c>
      <c r="P117" s="84">
        <f t="shared" si="51"/>
        <v>0</v>
      </c>
      <c r="Q117" s="85">
        <f t="shared" si="51"/>
        <v>0</v>
      </c>
      <c r="R117" s="83">
        <f t="shared" si="51"/>
        <v>0</v>
      </c>
      <c r="S117" s="84">
        <f t="shared" si="51"/>
        <v>0</v>
      </c>
      <c r="T117" s="84">
        <f t="shared" si="51"/>
        <v>0</v>
      </c>
      <c r="U117" s="85">
        <f t="shared" si="51"/>
        <v>0</v>
      </c>
      <c r="V117" s="83">
        <f t="shared" si="51"/>
        <v>0</v>
      </c>
      <c r="W117" s="84">
        <f t="shared" si="51"/>
        <v>0</v>
      </c>
      <c r="X117" s="84">
        <f t="shared" si="51"/>
        <v>0</v>
      </c>
      <c r="Y117" s="85">
        <f t="shared" si="51"/>
        <v>0</v>
      </c>
      <c r="Z117" s="83">
        <f t="shared" si="51"/>
        <v>0</v>
      </c>
      <c r="AA117" s="84">
        <f t="shared" si="51"/>
        <v>0</v>
      </c>
      <c r="AB117" s="84">
        <f t="shared" si="51"/>
        <v>0</v>
      </c>
      <c r="AC117" s="85">
        <f t="shared" si="51"/>
        <v>0</v>
      </c>
      <c r="AD117" s="83">
        <f t="shared" si="51"/>
        <v>0</v>
      </c>
      <c r="AE117" s="84">
        <f t="shared" si="51"/>
        <v>0</v>
      </c>
      <c r="AF117" s="84">
        <f t="shared" si="51"/>
        <v>0</v>
      </c>
      <c r="AG117" s="85">
        <f t="shared" si="51"/>
        <v>0</v>
      </c>
      <c r="AH117" s="83">
        <f t="shared" si="51"/>
        <v>0</v>
      </c>
      <c r="AI117" s="84">
        <f t="shared" si="51"/>
        <v>0</v>
      </c>
      <c r="AJ117" s="84">
        <f t="shared" si="51"/>
        <v>0</v>
      </c>
      <c r="AK117" s="85">
        <f t="shared" si="51"/>
        <v>0</v>
      </c>
      <c r="AL117" s="83">
        <f t="shared" si="41"/>
        <v>0</v>
      </c>
      <c r="AM117" s="85">
        <f t="shared" si="45"/>
        <v>0</v>
      </c>
      <c r="AN117" s="116"/>
      <c r="AO117" s="83">
        <f>AO115+AO116</f>
        <v>0</v>
      </c>
      <c r="AP117" s="85">
        <f>AP115+AP116</f>
        <v>0</v>
      </c>
      <c r="AS117" s="146">
        <f t="shared" si="43"/>
        <v>0</v>
      </c>
      <c r="AT117" s="146">
        <f t="shared" si="42"/>
        <v>0</v>
      </c>
    </row>
    <row r="118" spans="1:42" ht="18" customHeight="1">
      <c r="A118" s="121"/>
      <c r="B118" s="121"/>
      <c r="C118" s="122"/>
      <c r="D118" s="104">
        <f t="shared" si="39"/>
        <v>0</v>
      </c>
      <c r="E118" s="87">
        <f>E58</f>
        <v>0</v>
      </c>
      <c r="F118" s="259" t="s">
        <v>11</v>
      </c>
      <c r="G118" s="260"/>
      <c r="H118" s="249">
        <f>IF(H117=0,0,ROUNDDOWN(H117/G117,1))</f>
        <v>0</v>
      </c>
      <c r="I118" s="250"/>
      <c r="J118" s="259" t="s">
        <v>11</v>
      </c>
      <c r="K118" s="260"/>
      <c r="L118" s="249">
        <f>IF(L117=0,0,ROUNDDOWN(L117/K117,1))</f>
        <v>0</v>
      </c>
      <c r="M118" s="250"/>
      <c r="N118" s="259" t="s">
        <v>11</v>
      </c>
      <c r="O118" s="260"/>
      <c r="P118" s="249">
        <f>IF(P117=0,0,ROUNDDOWN(P117/O117,1))</f>
        <v>0</v>
      </c>
      <c r="Q118" s="250"/>
      <c r="R118" s="259" t="s">
        <v>11</v>
      </c>
      <c r="S118" s="260"/>
      <c r="T118" s="249">
        <f>IF(T117=0,0,ROUNDDOWN(T117/S117,1))</f>
        <v>0</v>
      </c>
      <c r="U118" s="250"/>
      <c r="V118" s="259" t="s">
        <v>11</v>
      </c>
      <c r="W118" s="260"/>
      <c r="X118" s="249">
        <f>IF(X117=0,0,ROUNDDOWN(X117/W117,1))</f>
        <v>0</v>
      </c>
      <c r="Y118" s="250"/>
      <c r="Z118" s="259" t="s">
        <v>11</v>
      </c>
      <c r="AA118" s="260"/>
      <c r="AB118" s="249">
        <f>IF(AB117=0,0,ROUNDDOWN(AB117/AA117,1))</f>
        <v>0</v>
      </c>
      <c r="AC118" s="250"/>
      <c r="AD118" s="259" t="s">
        <v>11</v>
      </c>
      <c r="AE118" s="260"/>
      <c r="AF118" s="249">
        <f>IF(AF117=0,0,ROUNDDOWN(AF117/AE117,1))</f>
        <v>0</v>
      </c>
      <c r="AG118" s="250"/>
      <c r="AH118" s="259" t="s">
        <v>11</v>
      </c>
      <c r="AI118" s="260"/>
      <c r="AJ118" s="249">
        <f>IF(AJ117=0,0,ROUNDDOWN(AJ117/AI117,1))</f>
        <v>0</v>
      </c>
      <c r="AK118" s="250"/>
      <c r="AL118" s="375"/>
      <c r="AM118" s="377"/>
      <c r="AO118" s="375"/>
      <c r="AP118" s="377"/>
    </row>
    <row r="119" spans="1:42" ht="18" customHeight="1" thickBot="1">
      <c r="A119" s="121"/>
      <c r="B119" s="121"/>
      <c r="C119" s="121"/>
      <c r="D119" s="106">
        <f t="shared" si="39"/>
        <v>0</v>
      </c>
      <c r="E119" s="89">
        <f>E59</f>
        <v>0</v>
      </c>
      <c r="F119" s="261"/>
      <c r="G119" s="262"/>
      <c r="H119" s="251"/>
      <c r="I119" s="252"/>
      <c r="J119" s="261"/>
      <c r="K119" s="262"/>
      <c r="L119" s="251"/>
      <c r="M119" s="252"/>
      <c r="N119" s="261"/>
      <c r="O119" s="262"/>
      <c r="P119" s="251"/>
      <c r="Q119" s="252"/>
      <c r="R119" s="261"/>
      <c r="S119" s="262"/>
      <c r="T119" s="251"/>
      <c r="U119" s="252"/>
      <c r="V119" s="261"/>
      <c r="W119" s="262"/>
      <c r="X119" s="251"/>
      <c r="Y119" s="252"/>
      <c r="Z119" s="261"/>
      <c r="AA119" s="262"/>
      <c r="AB119" s="251"/>
      <c r="AC119" s="252"/>
      <c r="AD119" s="261"/>
      <c r="AE119" s="262"/>
      <c r="AF119" s="251"/>
      <c r="AG119" s="252"/>
      <c r="AH119" s="261"/>
      <c r="AI119" s="262"/>
      <c r="AJ119" s="251"/>
      <c r="AK119" s="252"/>
      <c r="AL119" s="376"/>
      <c r="AM119" s="378"/>
      <c r="AO119" s="376"/>
      <c r="AP119" s="378"/>
    </row>
    <row r="120" spans="1:30" ht="30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W120" s="121"/>
      <c r="X120" s="121"/>
      <c r="Y120" s="121"/>
      <c r="Z120" s="121"/>
      <c r="AA120" s="121"/>
      <c r="AB120" s="121"/>
      <c r="AC120" s="121"/>
      <c r="AD120" s="121"/>
    </row>
    <row r="121" spans="1:30" ht="30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3" spans="1:30" ht="30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1:30" ht="30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1:30" ht="30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1:30" ht="30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1:30" ht="30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0" ht="30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1:30" ht="30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1:30" ht="30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1:30" ht="30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1:30" ht="30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1:30" ht="30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1:30" ht="30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1:30" ht="30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1:30" ht="30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1:30" ht="30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1:30" ht="30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1:30" ht="30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1:30" ht="30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1:30" ht="30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1:30" ht="30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1:30" ht="30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1:30" ht="30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1:30" ht="30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1:30" ht="30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1:30" ht="30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1:30" ht="30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1:30" ht="30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1:30" ht="30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1:30" ht="30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1:30" ht="30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1:30" ht="30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1:30" ht="30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1:30" ht="30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1:30" ht="30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:30" ht="30" customHeight="1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1:30" ht="30" customHeight="1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1:30" ht="30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1:30" ht="30" customHeight="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1:30" ht="30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1:30" ht="30" customHeight="1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1:30" ht="30" customHeight="1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1:30" ht="30" customHeight="1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1:30" ht="30" customHeight="1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1:30" ht="30" customHeight="1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1:30" ht="30" customHeight="1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1:30" ht="30" customHeight="1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1:30" ht="30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1:30" ht="30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1:30" ht="30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:30" ht="30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1:30" ht="30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1:30" ht="30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1:30" ht="30" customHeigh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1:30" ht="30" customHeight="1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1:30" ht="30" customHeight="1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1:30" ht="30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1:30" ht="30" customHeight="1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1:30" ht="30" customHeight="1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1:30" ht="30" customHeight="1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1:30" ht="30" customHeight="1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1:30" ht="30" customHeight="1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1:30" ht="30" customHeight="1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:30" ht="30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1:30" ht="30" customHeight="1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1:30" ht="30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1:30" ht="30" customHeight="1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1:30" ht="30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1:30" ht="30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1:30" ht="30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1:30" ht="30" customHeight="1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1:30" ht="30" customHeight="1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1:30" ht="30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:30" ht="30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1:30" ht="30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1:30" ht="30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1:30" ht="30" customHeight="1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1:30" ht="30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1:30" ht="30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1:30" ht="30" customHeight="1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1:30" ht="30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1:30" ht="30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1:30" ht="30" customHeigh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:30" ht="30" customHeight="1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1:30" ht="30" customHeight="1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1:30" ht="30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1:30" ht="30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1:30" ht="30" customHeight="1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1:30" ht="30" customHeight="1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1:30" ht="30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1:30" ht="30" customHeight="1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1:30" ht="30" customHeight="1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1:30" ht="30" customHeight="1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1:30" ht="30" customHeight="1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</row>
    <row r="216" spans="1:30" ht="30" customHeight="1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</row>
    <row r="217" spans="1:30" ht="30" customHeight="1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</row>
    <row r="218" spans="1:30" ht="30" customHeight="1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</row>
    <row r="219" spans="1:30" ht="30" customHeight="1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</row>
    <row r="220" spans="1:30" ht="30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</row>
    <row r="221" spans="1:30" ht="30" customHeight="1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</row>
    <row r="222" spans="1:30" ht="30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</row>
    <row r="223" spans="1:30" ht="30" customHeight="1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</row>
    <row r="224" spans="1:30" ht="30" customHeight="1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</row>
    <row r="225" spans="1:30" ht="30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</row>
    <row r="226" spans="1:30" ht="30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</row>
    <row r="227" spans="1:30" ht="30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</row>
    <row r="228" spans="1:30" ht="30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</row>
    <row r="229" spans="1:30" ht="30" customHeight="1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</row>
    <row r="230" spans="1:30" ht="30" customHeight="1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</row>
    <row r="231" spans="1:30" ht="30" customHeight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</row>
    <row r="232" spans="1:30" ht="30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</row>
    <row r="233" spans="1:30" ht="30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</row>
    <row r="234" spans="1:30" ht="30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</row>
    <row r="235" spans="1:30" ht="30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</row>
    <row r="236" spans="1:30" ht="30" customHeight="1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</row>
    <row r="237" spans="1:30" ht="30" customHeight="1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</row>
    <row r="238" spans="1:30" ht="30" customHeight="1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</row>
    <row r="239" spans="1:30" ht="30" customHeight="1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</row>
    <row r="240" spans="1:30" ht="30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</row>
    <row r="241" spans="1:30" ht="30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</row>
    <row r="242" spans="1:30" ht="30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</row>
    <row r="243" spans="1:30" ht="30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</row>
    <row r="244" spans="1:30" ht="30" customHeight="1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</row>
    <row r="245" spans="1:30" ht="30" customHeight="1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</row>
    <row r="246" spans="1:30" ht="30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</row>
    <row r="247" spans="1:30" ht="30" customHeight="1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</row>
    <row r="248" spans="1:30" ht="30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</row>
    <row r="249" spans="1:30" ht="30" customHeight="1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</row>
    <row r="250" spans="1:30" ht="30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</row>
    <row r="251" spans="1:30" ht="30" customHeight="1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</row>
    <row r="252" spans="1:30" ht="30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</row>
    <row r="253" spans="1:30" ht="30" customHeight="1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</row>
    <row r="254" spans="1:30" ht="30" customHeight="1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</row>
    <row r="255" spans="1:30" ht="30" customHeight="1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</row>
    <row r="256" spans="1:30" ht="30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</row>
    <row r="257" spans="1:30" ht="30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</row>
    <row r="258" spans="1:30" ht="30" customHeight="1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</row>
    <row r="259" spans="1:30" ht="30" customHeight="1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</row>
    <row r="260" spans="1:30" ht="30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</row>
    <row r="261" spans="1:30" ht="30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</row>
    <row r="262" spans="1:30" ht="30" customHeigh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</row>
    <row r="263" spans="1:30" ht="30" customHeight="1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</row>
    <row r="264" spans="1:30" ht="30" customHeight="1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</row>
    <row r="265" spans="1:30" ht="30" customHeight="1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</row>
    <row r="266" spans="1:30" ht="30" customHeight="1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</row>
    <row r="267" spans="1:30" ht="30" customHeight="1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</row>
    <row r="268" spans="1:30" ht="30" customHeight="1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</row>
    <row r="269" spans="1:30" ht="30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</row>
    <row r="270" spans="1:30" ht="30" customHeight="1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</row>
    <row r="271" spans="1:30" ht="30" customHeight="1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</row>
    <row r="272" spans="1:30" ht="30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</row>
    <row r="273" spans="1:30" ht="30" customHeight="1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</row>
    <row r="274" spans="1:30" ht="30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</row>
    <row r="275" spans="1:30" ht="30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</row>
    <row r="276" spans="1:30" ht="30" customHeight="1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</row>
    <row r="277" spans="1:30" ht="30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</row>
    <row r="278" spans="1:30" ht="30" customHeight="1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</row>
    <row r="279" spans="1:30" ht="30" customHeight="1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</row>
    <row r="280" spans="1:30" ht="30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</row>
    <row r="281" spans="1:30" ht="30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</row>
    <row r="282" spans="1:30" ht="30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</row>
    <row r="283" spans="1:30" ht="30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</row>
    <row r="284" spans="1:30" ht="30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</row>
  </sheetData>
  <sheetProtection password="CC3D" sheet="1" objects="1" scenarios="1"/>
  <mergeCells count="524">
    <mergeCell ref="AD95:AG95"/>
    <mergeCell ref="AH95:AK95"/>
    <mergeCell ref="AL98:AM99"/>
    <mergeCell ref="AO98:AP99"/>
    <mergeCell ref="AH98:AK98"/>
    <mergeCell ref="AH99:AK99"/>
    <mergeCell ref="AD97:AG97"/>
    <mergeCell ref="AH97:AK97"/>
    <mergeCell ref="AD96:AG96"/>
    <mergeCell ref="AH96:AK96"/>
    <mergeCell ref="AO100:AO101"/>
    <mergeCell ref="AP100:AP101"/>
    <mergeCell ref="AL118:AL119"/>
    <mergeCell ref="AM118:AM119"/>
    <mergeCell ref="AO118:AO119"/>
    <mergeCell ref="AP118:AP119"/>
    <mergeCell ref="AL100:AL101"/>
    <mergeCell ref="AM100:AM101"/>
    <mergeCell ref="Z118:AA119"/>
    <mergeCell ref="AB118:AC119"/>
    <mergeCell ref="AD118:AE119"/>
    <mergeCell ref="AF118:AG119"/>
    <mergeCell ref="AJ100:AJ101"/>
    <mergeCell ref="AK100:AK101"/>
    <mergeCell ref="AH100:AH101"/>
    <mergeCell ref="AI100:AI101"/>
    <mergeCell ref="F118:G119"/>
    <mergeCell ref="H118:I119"/>
    <mergeCell ref="AH118:AI119"/>
    <mergeCell ref="AJ118:AK119"/>
    <mergeCell ref="N118:O119"/>
    <mergeCell ref="P118:Q119"/>
    <mergeCell ref="R118:S119"/>
    <mergeCell ref="T118:U119"/>
    <mergeCell ref="V118:W119"/>
    <mergeCell ref="X118:Y119"/>
    <mergeCell ref="J118:K119"/>
    <mergeCell ref="L118:M11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8:E108"/>
    <mergeCell ref="D109:E109"/>
    <mergeCell ref="D102:E102"/>
    <mergeCell ref="D103:E103"/>
    <mergeCell ref="D104:E104"/>
    <mergeCell ref="D105:E105"/>
    <mergeCell ref="D106:E106"/>
    <mergeCell ref="D107:E107"/>
    <mergeCell ref="S100:S101"/>
    <mergeCell ref="Z100:Z101"/>
    <mergeCell ref="AF100:AF101"/>
    <mergeCell ref="AG100:AG101"/>
    <mergeCell ref="AB100:AB101"/>
    <mergeCell ref="AC100:AC101"/>
    <mergeCell ref="AD100:AD101"/>
    <mergeCell ref="AE100:AE101"/>
    <mergeCell ref="N100:N101"/>
    <mergeCell ref="O100:O101"/>
    <mergeCell ref="P100:P101"/>
    <mergeCell ref="AA100:AA101"/>
    <mergeCell ref="T100:T101"/>
    <mergeCell ref="U100:U101"/>
    <mergeCell ref="V100:V101"/>
    <mergeCell ref="W100:W101"/>
    <mergeCell ref="X100:X101"/>
    <mergeCell ref="Y100:Y101"/>
    <mergeCell ref="R100:R101"/>
    <mergeCell ref="F99:I99"/>
    <mergeCell ref="J99:M99"/>
    <mergeCell ref="N99:Q99"/>
    <mergeCell ref="F100:F101"/>
    <mergeCell ref="G100:G101"/>
    <mergeCell ref="H100:H101"/>
    <mergeCell ref="I100:I101"/>
    <mergeCell ref="J100:J101"/>
    <mergeCell ref="M100:M101"/>
    <mergeCell ref="L100:L101"/>
    <mergeCell ref="AD98:AG98"/>
    <mergeCell ref="A98:C98"/>
    <mergeCell ref="F98:I98"/>
    <mergeCell ref="J98:M98"/>
    <mergeCell ref="N98:Q98"/>
    <mergeCell ref="R99:U99"/>
    <mergeCell ref="V99:Y99"/>
    <mergeCell ref="Z99:AC99"/>
    <mergeCell ref="Q100:Q101"/>
    <mergeCell ref="AD99:AG99"/>
    <mergeCell ref="D99:E100"/>
    <mergeCell ref="N97:Q97"/>
    <mergeCell ref="R97:U97"/>
    <mergeCell ref="V97:Y97"/>
    <mergeCell ref="Z97:AC97"/>
    <mergeCell ref="R98:U98"/>
    <mergeCell ref="V98:Y98"/>
    <mergeCell ref="Z98:AC98"/>
    <mergeCell ref="K100:K101"/>
    <mergeCell ref="V96:Y96"/>
    <mergeCell ref="Z96:AC96"/>
    <mergeCell ref="N96:Q96"/>
    <mergeCell ref="R96:U96"/>
    <mergeCell ref="N95:Q95"/>
    <mergeCell ref="R95:U95"/>
    <mergeCell ref="V95:Y95"/>
    <mergeCell ref="Z95:AC95"/>
    <mergeCell ref="B95:C95"/>
    <mergeCell ref="E95:E97"/>
    <mergeCell ref="F95:I95"/>
    <mergeCell ref="J95:M95"/>
    <mergeCell ref="F97:I97"/>
    <mergeCell ref="J97:M97"/>
    <mergeCell ref="F96:I96"/>
    <mergeCell ref="J96:M96"/>
    <mergeCell ref="F94:I94"/>
    <mergeCell ref="J94:M94"/>
    <mergeCell ref="N94:Q94"/>
    <mergeCell ref="R94:U94"/>
    <mergeCell ref="AD94:AG94"/>
    <mergeCell ref="AH94:AK94"/>
    <mergeCell ref="V94:Y94"/>
    <mergeCell ref="Z94:AC94"/>
    <mergeCell ref="AJ58:AK59"/>
    <mergeCell ref="N92:O92"/>
    <mergeCell ref="P92:U92"/>
    <mergeCell ref="AC92:AD92"/>
    <mergeCell ref="A92:B92"/>
    <mergeCell ref="C92:E92"/>
    <mergeCell ref="F92:G92"/>
    <mergeCell ref="H92:M92"/>
    <mergeCell ref="W92:AB92"/>
    <mergeCell ref="A62:B62"/>
    <mergeCell ref="AL68:AM69"/>
    <mergeCell ref="AH69:AK69"/>
    <mergeCell ref="AC2:AD2"/>
    <mergeCell ref="AC32:AD32"/>
    <mergeCell ref="AD28:AE29"/>
    <mergeCell ref="AD10:AD11"/>
    <mergeCell ref="AE10:AE11"/>
    <mergeCell ref="AD68:AG68"/>
    <mergeCell ref="AH68:AK68"/>
    <mergeCell ref="AH38:AK38"/>
    <mergeCell ref="S40:S41"/>
    <mergeCell ref="N32:O32"/>
    <mergeCell ref="P32:U32"/>
    <mergeCell ref="AP88:AP89"/>
    <mergeCell ref="AO88:AO89"/>
    <mergeCell ref="AM88:AM89"/>
    <mergeCell ref="AL88:AL89"/>
    <mergeCell ref="AO68:AP69"/>
    <mergeCell ref="AP70:AP71"/>
    <mergeCell ref="AO70:AO71"/>
    <mergeCell ref="X28:Y29"/>
    <mergeCell ref="AB28:AC29"/>
    <mergeCell ref="N8:Q8"/>
    <mergeCell ref="V10:V11"/>
    <mergeCell ref="Y10:Y11"/>
    <mergeCell ref="AA10:AA11"/>
    <mergeCell ref="N28:O29"/>
    <mergeCell ref="R34:U34"/>
    <mergeCell ref="V38:Y38"/>
    <mergeCell ref="Z38:AC38"/>
    <mergeCell ref="R38:U38"/>
    <mergeCell ref="Z36:AC36"/>
    <mergeCell ref="R28:S29"/>
    <mergeCell ref="V28:W29"/>
    <mergeCell ref="T28:U29"/>
    <mergeCell ref="V34:Y34"/>
    <mergeCell ref="Z28:AA29"/>
    <mergeCell ref="A68:C68"/>
    <mergeCell ref="B65:C65"/>
    <mergeCell ref="E65:E67"/>
    <mergeCell ref="D52:E52"/>
    <mergeCell ref="D56:E56"/>
    <mergeCell ref="A38:C38"/>
    <mergeCell ref="C62:E62"/>
    <mergeCell ref="D49:E49"/>
    <mergeCell ref="D54:E54"/>
    <mergeCell ref="D53:E53"/>
    <mergeCell ref="A28:A29"/>
    <mergeCell ref="B35:C35"/>
    <mergeCell ref="E35:E37"/>
    <mergeCell ref="F34:I34"/>
    <mergeCell ref="A32:B32"/>
    <mergeCell ref="D23:E23"/>
    <mergeCell ref="H28:I29"/>
    <mergeCell ref="B28:B29"/>
    <mergeCell ref="D24:E24"/>
    <mergeCell ref="D27:E27"/>
    <mergeCell ref="AF58:AG59"/>
    <mergeCell ref="F38:I38"/>
    <mergeCell ref="D25:E25"/>
    <mergeCell ref="D26:E26"/>
    <mergeCell ref="F35:I35"/>
    <mergeCell ref="C28:C29"/>
    <mergeCell ref="L28:M29"/>
    <mergeCell ref="D55:E55"/>
    <mergeCell ref="D42:E42"/>
    <mergeCell ref="C32:E32"/>
    <mergeCell ref="AL70:AL71"/>
    <mergeCell ref="J34:M34"/>
    <mergeCell ref="F28:G29"/>
    <mergeCell ref="AH58:AI59"/>
    <mergeCell ref="F69:I69"/>
    <mergeCell ref="F68:I68"/>
    <mergeCell ref="F65:I65"/>
    <mergeCell ref="F66:I66"/>
    <mergeCell ref="J38:M38"/>
    <mergeCell ref="V37:Y37"/>
    <mergeCell ref="N58:O59"/>
    <mergeCell ref="J68:M68"/>
    <mergeCell ref="D69:E70"/>
    <mergeCell ref="AX58:BB58"/>
    <mergeCell ref="AX59:BB59"/>
    <mergeCell ref="T58:U59"/>
    <mergeCell ref="V58:W59"/>
    <mergeCell ref="X58:Y59"/>
    <mergeCell ref="N68:Q68"/>
    <mergeCell ref="R68:U68"/>
    <mergeCell ref="J69:M69"/>
    <mergeCell ref="AD69:AG69"/>
    <mergeCell ref="N69:Q69"/>
    <mergeCell ref="R69:U69"/>
    <mergeCell ref="V69:Y69"/>
    <mergeCell ref="Z69:AC69"/>
    <mergeCell ref="AM70:AM71"/>
    <mergeCell ref="D47:E47"/>
    <mergeCell ref="D46:E46"/>
    <mergeCell ref="D45:E45"/>
    <mergeCell ref="D44:E44"/>
    <mergeCell ref="D51:E51"/>
    <mergeCell ref="D50:E50"/>
    <mergeCell ref="J64:M64"/>
    <mergeCell ref="D48:E48"/>
    <mergeCell ref="Z58:AA59"/>
    <mergeCell ref="F67:I67"/>
    <mergeCell ref="F64:I64"/>
    <mergeCell ref="J66:M66"/>
    <mergeCell ref="F62:G62"/>
    <mergeCell ref="D43:E43"/>
    <mergeCell ref="F58:G59"/>
    <mergeCell ref="H58:I59"/>
    <mergeCell ref="J58:K59"/>
    <mergeCell ref="D57:E57"/>
    <mergeCell ref="H62:M62"/>
    <mergeCell ref="F40:F41"/>
    <mergeCell ref="G40:G41"/>
    <mergeCell ref="H40:H41"/>
    <mergeCell ref="N40:N41"/>
    <mergeCell ref="P40:P41"/>
    <mergeCell ref="Q40:Q41"/>
    <mergeCell ref="J40:J41"/>
    <mergeCell ref="N38:Q38"/>
    <mergeCell ref="V40:V41"/>
    <mergeCell ref="W40:W41"/>
    <mergeCell ref="AA40:AA41"/>
    <mergeCell ref="AB40:AB41"/>
    <mergeCell ref="D39:E40"/>
    <mergeCell ref="F39:I39"/>
    <mergeCell ref="J39:M39"/>
    <mergeCell ref="N39:Q39"/>
    <mergeCell ref="I40:I41"/>
    <mergeCell ref="T40:T41"/>
    <mergeCell ref="U40:U41"/>
    <mergeCell ref="AC40:AC41"/>
    <mergeCell ref="Z40:Z41"/>
    <mergeCell ref="X40:X41"/>
    <mergeCell ref="Y40:Y41"/>
    <mergeCell ref="P28:Q29"/>
    <mergeCell ref="R36:U36"/>
    <mergeCell ref="N34:Q34"/>
    <mergeCell ref="R35:U35"/>
    <mergeCell ref="N36:Q36"/>
    <mergeCell ref="D21:E21"/>
    <mergeCell ref="D22:E22"/>
    <mergeCell ref="J35:M35"/>
    <mergeCell ref="N35:Q35"/>
    <mergeCell ref="J28:K29"/>
    <mergeCell ref="D20:E20"/>
    <mergeCell ref="D12:E12"/>
    <mergeCell ref="D15:E15"/>
    <mergeCell ref="D13:E13"/>
    <mergeCell ref="D18:E18"/>
    <mergeCell ref="D19:E19"/>
    <mergeCell ref="D17:E17"/>
    <mergeCell ref="D14:E14"/>
    <mergeCell ref="D16:E16"/>
    <mergeCell ref="R9:U9"/>
    <mergeCell ref="F10:F11"/>
    <mergeCell ref="O10:O11"/>
    <mergeCell ref="X10:X11"/>
    <mergeCell ref="U10:U11"/>
    <mergeCell ref="N9:Q9"/>
    <mergeCell ref="J9:M9"/>
    <mergeCell ref="T10:T11"/>
    <mergeCell ref="R10:R11"/>
    <mergeCell ref="P10:P11"/>
    <mergeCell ref="J7:M7"/>
    <mergeCell ref="A8:C8"/>
    <mergeCell ref="D9:E10"/>
    <mergeCell ref="A10:A11"/>
    <mergeCell ref="B10:B11"/>
    <mergeCell ref="C10:C11"/>
    <mergeCell ref="F9:I9"/>
    <mergeCell ref="L10:L11"/>
    <mergeCell ref="J8:M8"/>
    <mergeCell ref="F8:I8"/>
    <mergeCell ref="S10:S11"/>
    <mergeCell ref="G10:G11"/>
    <mergeCell ref="K10:K11"/>
    <mergeCell ref="H10:H11"/>
    <mergeCell ref="M10:M11"/>
    <mergeCell ref="I10:I11"/>
    <mergeCell ref="N10:N11"/>
    <mergeCell ref="J10:J11"/>
    <mergeCell ref="Q10:Q11"/>
    <mergeCell ref="R8:U8"/>
    <mergeCell ref="V6:Y6"/>
    <mergeCell ref="V7:Y7"/>
    <mergeCell ref="AH8:AK8"/>
    <mergeCell ref="Z7:AC7"/>
    <mergeCell ref="V8:Y8"/>
    <mergeCell ref="Z8:AC8"/>
    <mergeCell ref="AH5:AK5"/>
    <mergeCell ref="AH6:AK6"/>
    <mergeCell ref="AH7:AK7"/>
    <mergeCell ref="AH9:AK9"/>
    <mergeCell ref="AK10:AK11"/>
    <mergeCell ref="Z6:AC6"/>
    <mergeCell ref="AC10:AC11"/>
    <mergeCell ref="AB10:AB11"/>
    <mergeCell ref="Z9:AC9"/>
    <mergeCell ref="Z10:Z11"/>
    <mergeCell ref="Z34:AC34"/>
    <mergeCell ref="AJ28:AK29"/>
    <mergeCell ref="AH34:AK34"/>
    <mergeCell ref="V35:Y35"/>
    <mergeCell ref="AH10:AH11"/>
    <mergeCell ref="AI10:AI11"/>
    <mergeCell ref="AJ10:AJ11"/>
    <mergeCell ref="AH28:AI29"/>
    <mergeCell ref="W10:W11"/>
    <mergeCell ref="W32:AB32"/>
    <mergeCell ref="AD36:AG36"/>
    <mergeCell ref="AG40:AG41"/>
    <mergeCell ref="AH40:AH41"/>
    <mergeCell ref="AI40:AI41"/>
    <mergeCell ref="AE40:AE41"/>
    <mergeCell ref="AJ40:AJ41"/>
    <mergeCell ref="N64:Q64"/>
    <mergeCell ref="M40:M41"/>
    <mergeCell ref="P58:Q59"/>
    <mergeCell ref="L58:M59"/>
    <mergeCell ref="AH36:AK36"/>
    <mergeCell ref="N37:Q37"/>
    <mergeCell ref="R37:U37"/>
    <mergeCell ref="R40:R41"/>
    <mergeCell ref="AK40:AK41"/>
    <mergeCell ref="Z39:AC39"/>
    <mergeCell ref="AH67:AK67"/>
    <mergeCell ref="N67:Q67"/>
    <mergeCell ref="J67:M67"/>
    <mergeCell ref="N65:Q65"/>
    <mergeCell ref="V67:Y67"/>
    <mergeCell ref="R65:U65"/>
    <mergeCell ref="N66:Q66"/>
    <mergeCell ref="J65:M65"/>
    <mergeCell ref="AH65:AK65"/>
    <mergeCell ref="R66:U66"/>
    <mergeCell ref="R67:U67"/>
    <mergeCell ref="AH64:AK64"/>
    <mergeCell ref="V66:Y66"/>
    <mergeCell ref="Z64:AC64"/>
    <mergeCell ref="AD64:AG64"/>
    <mergeCell ref="Z67:AC67"/>
    <mergeCell ref="AD66:AG66"/>
    <mergeCell ref="AD67:AG67"/>
    <mergeCell ref="V64:Y64"/>
    <mergeCell ref="V65:Y65"/>
    <mergeCell ref="P62:U62"/>
    <mergeCell ref="F36:I36"/>
    <mergeCell ref="F37:I37"/>
    <mergeCell ref="R58:S59"/>
    <mergeCell ref="N62:O62"/>
    <mergeCell ref="K40:K41"/>
    <mergeCell ref="L40:L41"/>
    <mergeCell ref="J37:M37"/>
    <mergeCell ref="R39:U39"/>
    <mergeCell ref="J36:M36"/>
    <mergeCell ref="V9:Y9"/>
    <mergeCell ref="AD5:AG5"/>
    <mergeCell ref="W2:AB2"/>
    <mergeCell ref="V36:Y36"/>
    <mergeCell ref="Z5:AC5"/>
    <mergeCell ref="J5:M5"/>
    <mergeCell ref="J6:M6"/>
    <mergeCell ref="N7:Q7"/>
    <mergeCell ref="R5:U5"/>
    <mergeCell ref="V5:Y5"/>
    <mergeCell ref="AD4:AG4"/>
    <mergeCell ref="AF28:AG29"/>
    <mergeCell ref="AD8:AG8"/>
    <mergeCell ref="AG10:AG11"/>
    <mergeCell ref="AD6:AG6"/>
    <mergeCell ref="AD7:AG7"/>
    <mergeCell ref="AD9:AG9"/>
    <mergeCell ref="AF10:AF11"/>
    <mergeCell ref="A2:B2"/>
    <mergeCell ref="C2:E2"/>
    <mergeCell ref="R7:U7"/>
    <mergeCell ref="F5:I5"/>
    <mergeCell ref="B5:C5"/>
    <mergeCell ref="N5:Q5"/>
    <mergeCell ref="E5:E7"/>
    <mergeCell ref="N6:Q6"/>
    <mergeCell ref="F7:I7"/>
    <mergeCell ref="R4:U4"/>
    <mergeCell ref="AH4:AK4"/>
    <mergeCell ref="J4:M4"/>
    <mergeCell ref="N4:Q4"/>
    <mergeCell ref="F2:G2"/>
    <mergeCell ref="H2:M2"/>
    <mergeCell ref="N2:O2"/>
    <mergeCell ref="P2:U2"/>
    <mergeCell ref="V4:Y4"/>
    <mergeCell ref="Z4:AC4"/>
    <mergeCell ref="F4:I4"/>
    <mergeCell ref="F32:G32"/>
    <mergeCell ref="H32:M32"/>
    <mergeCell ref="AF40:AF41"/>
    <mergeCell ref="AD34:AG34"/>
    <mergeCell ref="Z37:AC37"/>
    <mergeCell ref="AD37:AG37"/>
    <mergeCell ref="O40:O41"/>
    <mergeCell ref="Z35:AC35"/>
    <mergeCell ref="AD35:AG35"/>
    <mergeCell ref="AD39:AG39"/>
    <mergeCell ref="V70:V71"/>
    <mergeCell ref="F6:I6"/>
    <mergeCell ref="R6:U6"/>
    <mergeCell ref="AC62:AD62"/>
    <mergeCell ref="AH66:AK66"/>
    <mergeCell ref="Z65:AC65"/>
    <mergeCell ref="AD65:AG65"/>
    <mergeCell ref="AH37:AK37"/>
    <mergeCell ref="AH39:AK39"/>
    <mergeCell ref="AD40:AD41"/>
    <mergeCell ref="S70:S71"/>
    <mergeCell ref="Z66:AC66"/>
    <mergeCell ref="I70:I71"/>
    <mergeCell ref="J70:J71"/>
    <mergeCell ref="K70:K71"/>
    <mergeCell ref="L70:L71"/>
    <mergeCell ref="T70:T71"/>
    <mergeCell ref="U70:U71"/>
    <mergeCell ref="Y70:Y71"/>
    <mergeCell ref="X70:X71"/>
    <mergeCell ref="F70:F71"/>
    <mergeCell ref="G70:G71"/>
    <mergeCell ref="H70:H71"/>
    <mergeCell ref="R64:U64"/>
    <mergeCell ref="M70:M71"/>
    <mergeCell ref="N70:N71"/>
    <mergeCell ref="O70:O71"/>
    <mergeCell ref="P70:P71"/>
    <mergeCell ref="Q70:Q71"/>
    <mergeCell ref="R70:R71"/>
    <mergeCell ref="D73:E73"/>
    <mergeCell ref="D74:E74"/>
    <mergeCell ref="D76:E76"/>
    <mergeCell ref="D77:E77"/>
    <mergeCell ref="D75:E75"/>
    <mergeCell ref="D72:E72"/>
    <mergeCell ref="D84:E84"/>
    <mergeCell ref="D85:E85"/>
    <mergeCell ref="D86:E86"/>
    <mergeCell ref="D78:E78"/>
    <mergeCell ref="D80:E80"/>
    <mergeCell ref="D81:E81"/>
    <mergeCell ref="D82:E82"/>
    <mergeCell ref="D79:E79"/>
    <mergeCell ref="D83:E83"/>
    <mergeCell ref="D87:E87"/>
    <mergeCell ref="F88:G89"/>
    <mergeCell ref="H88:I89"/>
    <mergeCell ref="J88:K89"/>
    <mergeCell ref="AH35:AK35"/>
    <mergeCell ref="AB88:AC89"/>
    <mergeCell ref="AD88:AE89"/>
    <mergeCell ref="AF88:AG89"/>
    <mergeCell ref="AH88:AI89"/>
    <mergeCell ref="AJ70:AJ71"/>
    <mergeCell ref="Z68:AC68"/>
    <mergeCell ref="AD38:AG38"/>
    <mergeCell ref="AF70:AF71"/>
    <mergeCell ref="AG70:AG71"/>
    <mergeCell ref="AE70:AE71"/>
    <mergeCell ref="W62:AB62"/>
    <mergeCell ref="V39:Y39"/>
    <mergeCell ref="AB58:AC59"/>
    <mergeCell ref="AD58:AE59"/>
    <mergeCell ref="V68:Y68"/>
    <mergeCell ref="T88:U89"/>
    <mergeCell ref="L88:M89"/>
    <mergeCell ref="N88:O89"/>
    <mergeCell ref="Z88:AA89"/>
    <mergeCell ref="P88:Q89"/>
    <mergeCell ref="R88:S89"/>
    <mergeCell ref="V88:W89"/>
    <mergeCell ref="X88:Y89"/>
    <mergeCell ref="AK70:AK71"/>
    <mergeCell ref="AC70:AC71"/>
    <mergeCell ref="AJ88:AK89"/>
    <mergeCell ref="W70:W71"/>
    <mergeCell ref="AI70:AI71"/>
    <mergeCell ref="AH70:AH71"/>
    <mergeCell ref="AB70:AB71"/>
    <mergeCell ref="AD70:AD71"/>
    <mergeCell ref="AA70:AA71"/>
    <mergeCell ref="Z70:Z71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6" width="5.75390625" style="31" bestFit="1" customWidth="1"/>
    <col min="107" max="107" width="5.50390625" style="31" bestFit="1" customWidth="1"/>
    <col min="108" max="108" width="5.75390625" style="31" bestFit="1" customWidth="1"/>
    <col min="109" max="109" width="5.5039062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02">
        <f>'免税使用者情報・保有機械情報入力'!$I$2</f>
        <v>0</v>
      </c>
      <c r="B2" s="403"/>
      <c r="C2" s="404"/>
      <c r="D2" s="408">
        <f>'免税使用者情報・保有機械情報入力'!$D$2</f>
        <v>0</v>
      </c>
      <c r="E2" s="409"/>
      <c r="F2" s="402">
        <f>'免税使用者情報・保有機械情報入力'!$Q$2</f>
        <v>0</v>
      </c>
      <c r="G2" s="403"/>
      <c r="H2" s="404"/>
    </row>
    <row r="3" spans="1:8" ht="13.5" customHeight="1" thickBot="1">
      <c r="A3" s="405"/>
      <c r="B3" s="406"/>
      <c r="C3" s="407"/>
      <c r="D3" s="410"/>
      <c r="E3" s="411"/>
      <c r="F3" s="405"/>
      <c r="G3" s="406"/>
      <c r="H3" s="407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'免税使用者情報・保有機械情報入力'!$AD$2</f>
        <v>0</v>
      </c>
      <c r="E5" s="419"/>
      <c r="F5" s="6" t="s">
        <v>63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64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65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397" t="s">
        <v>34</v>
      </c>
      <c r="K8" s="398"/>
      <c r="L8" s="399"/>
      <c r="M8" s="397" t="s">
        <v>35</v>
      </c>
      <c r="N8" s="398"/>
      <c r="O8" s="399"/>
      <c r="P8" s="397" t="s">
        <v>36</v>
      </c>
      <c r="Q8" s="398"/>
      <c r="R8" s="399"/>
      <c r="S8" s="397" t="s">
        <v>37</v>
      </c>
      <c r="T8" s="398"/>
      <c r="U8" s="399"/>
      <c r="V8" s="397" t="s">
        <v>38</v>
      </c>
      <c r="W8" s="398"/>
      <c r="X8" s="399"/>
      <c r="Y8" s="397" t="s">
        <v>39</v>
      </c>
      <c r="Z8" s="398"/>
      <c r="AA8" s="399"/>
      <c r="AB8" s="397" t="s">
        <v>40</v>
      </c>
      <c r="AC8" s="398"/>
      <c r="AD8" s="399"/>
      <c r="AE8" s="397" t="s">
        <v>41</v>
      </c>
      <c r="AF8" s="398"/>
      <c r="AG8" s="399"/>
      <c r="AH8" s="397" t="s">
        <v>42</v>
      </c>
      <c r="AI8" s="398"/>
      <c r="AJ8" s="399"/>
      <c r="AK8" s="397" t="s">
        <v>43</v>
      </c>
      <c r="AL8" s="398"/>
      <c r="AM8" s="399"/>
      <c r="AN8" s="397" t="s">
        <v>44</v>
      </c>
      <c r="AO8" s="398"/>
      <c r="AP8" s="399"/>
      <c r="AQ8" s="397" t="s">
        <v>45</v>
      </c>
      <c r="AR8" s="398"/>
      <c r="AS8" s="398"/>
      <c r="AT8" s="397" t="s">
        <v>46</v>
      </c>
      <c r="AU8" s="398"/>
      <c r="AV8" s="399"/>
      <c r="AW8" s="397" t="s">
        <v>47</v>
      </c>
      <c r="AX8" s="398"/>
      <c r="AY8" s="399"/>
      <c r="AZ8" s="397" t="s">
        <v>48</v>
      </c>
      <c r="BA8" s="398"/>
      <c r="BB8" s="399"/>
      <c r="BC8" s="397" t="s">
        <v>49</v>
      </c>
      <c r="BD8" s="398"/>
      <c r="BE8" s="399"/>
      <c r="BF8" s="397" t="s">
        <v>50</v>
      </c>
      <c r="BG8" s="398"/>
      <c r="BH8" s="399"/>
      <c r="BI8" s="397" t="s">
        <v>51</v>
      </c>
      <c r="BJ8" s="398"/>
      <c r="BK8" s="399"/>
      <c r="BL8" s="397" t="s">
        <v>52</v>
      </c>
      <c r="BM8" s="398"/>
      <c r="BN8" s="399"/>
      <c r="BO8" s="397" t="s">
        <v>53</v>
      </c>
      <c r="BP8" s="398"/>
      <c r="BQ8" s="399"/>
      <c r="BR8" s="397" t="s">
        <v>54</v>
      </c>
      <c r="BS8" s="398"/>
      <c r="BT8" s="399"/>
      <c r="BU8" s="397" t="s">
        <v>55</v>
      </c>
      <c r="BV8" s="398"/>
      <c r="BW8" s="399"/>
      <c r="BX8" s="397" t="s">
        <v>56</v>
      </c>
      <c r="BY8" s="398"/>
      <c r="BZ8" s="399"/>
      <c r="CA8" s="397" t="s">
        <v>57</v>
      </c>
      <c r="CB8" s="398"/>
      <c r="CC8" s="399"/>
      <c r="CD8" s="397" t="s">
        <v>93</v>
      </c>
      <c r="CE8" s="398"/>
      <c r="CF8" s="399"/>
      <c r="CG8" s="397" t="s">
        <v>94</v>
      </c>
      <c r="CH8" s="398"/>
      <c r="CI8" s="399"/>
      <c r="CJ8" s="397" t="s">
        <v>95</v>
      </c>
      <c r="CK8" s="398"/>
      <c r="CL8" s="399"/>
      <c r="CM8" s="397" t="s">
        <v>96</v>
      </c>
      <c r="CN8" s="398"/>
      <c r="CO8" s="399"/>
      <c r="CP8" s="397" t="s">
        <v>97</v>
      </c>
      <c r="CQ8" s="398"/>
      <c r="CR8" s="399"/>
      <c r="CS8" s="397" t="s">
        <v>98</v>
      </c>
      <c r="CT8" s="398"/>
      <c r="CU8" s="399"/>
      <c r="CV8" s="397" t="s">
        <v>99</v>
      </c>
      <c r="CW8" s="398"/>
      <c r="CX8" s="399"/>
      <c r="CY8" s="397" t="s">
        <v>100</v>
      </c>
      <c r="CZ8" s="398"/>
      <c r="DA8" s="399"/>
    </row>
    <row r="9" spans="1:105" ht="13.5" customHeight="1">
      <c r="A9" s="416" t="s">
        <v>76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81" t="s">
        <v>28</v>
      </c>
      <c r="K9" s="392">
        <f>'免税使用者情報・保有機械情報入力'!$C$5</f>
        <v>0</v>
      </c>
      <c r="L9" s="393"/>
      <c r="M9" s="181" t="s">
        <v>28</v>
      </c>
      <c r="N9" s="392">
        <f>'免税使用者情報・保有機械情報入力'!G5</f>
        <v>0</v>
      </c>
      <c r="O9" s="393"/>
      <c r="P9" s="181" t="s">
        <v>28</v>
      </c>
      <c r="Q9" s="392">
        <f>'免税使用者情報・保有機械情報入力'!K5</f>
        <v>0</v>
      </c>
      <c r="R9" s="393"/>
      <c r="S9" s="181" t="s">
        <v>28</v>
      </c>
      <c r="T9" s="392">
        <f>'免税使用者情報・保有機械情報入力'!O5</f>
        <v>0</v>
      </c>
      <c r="U9" s="393"/>
      <c r="V9" s="181" t="s">
        <v>28</v>
      </c>
      <c r="W9" s="392">
        <f>'免税使用者情報・保有機械情報入力'!S5</f>
        <v>0</v>
      </c>
      <c r="X9" s="393"/>
      <c r="Y9" s="181" t="s">
        <v>28</v>
      </c>
      <c r="Z9" s="392">
        <f>'免税使用者情報・保有機械情報入力'!W5</f>
        <v>0</v>
      </c>
      <c r="AA9" s="393"/>
      <c r="AB9" s="181" t="s">
        <v>28</v>
      </c>
      <c r="AC9" s="392">
        <f>'免税使用者情報・保有機械情報入力'!AA5</f>
        <v>0</v>
      </c>
      <c r="AD9" s="393"/>
      <c r="AE9" s="181" t="s">
        <v>28</v>
      </c>
      <c r="AF9" s="392">
        <f>'免税使用者情報・保有機械情報入力'!AE5</f>
        <v>0</v>
      </c>
      <c r="AG9" s="393"/>
      <c r="AH9" s="181" t="s">
        <v>28</v>
      </c>
      <c r="AI9" s="392">
        <f>'免税使用者情報・保有機械情報入力'!C9</f>
        <v>0</v>
      </c>
      <c r="AJ9" s="393"/>
      <c r="AK9" s="181" t="s">
        <v>28</v>
      </c>
      <c r="AL9" s="392">
        <f>'免税使用者情報・保有機械情報入力'!G9</f>
        <v>0</v>
      </c>
      <c r="AM9" s="393"/>
      <c r="AN9" s="181" t="s">
        <v>28</v>
      </c>
      <c r="AO9" s="392">
        <f>'免税使用者情報・保有機械情報入力'!K9</f>
        <v>0</v>
      </c>
      <c r="AP9" s="393"/>
      <c r="AQ9" s="181" t="s">
        <v>28</v>
      </c>
      <c r="AR9" s="392">
        <f>'免税使用者情報・保有機械情報入力'!O9</f>
        <v>0</v>
      </c>
      <c r="AS9" s="400"/>
      <c r="AT9" s="181" t="s">
        <v>28</v>
      </c>
      <c r="AU9" s="392">
        <f>'免税使用者情報・保有機械情報入力'!S9</f>
        <v>0</v>
      </c>
      <c r="AV9" s="393"/>
      <c r="AW9" s="181" t="s">
        <v>28</v>
      </c>
      <c r="AX9" s="392">
        <f>'免税使用者情報・保有機械情報入力'!W9</f>
        <v>0</v>
      </c>
      <c r="AY9" s="393"/>
      <c r="AZ9" s="181" t="s">
        <v>28</v>
      </c>
      <c r="BA9" s="392">
        <f>'免税使用者情報・保有機械情報入力'!AA9</f>
        <v>0</v>
      </c>
      <c r="BB9" s="393"/>
      <c r="BC9" s="181" t="s">
        <v>28</v>
      </c>
      <c r="BD9" s="392">
        <f>'免税使用者情報・保有機械情報入力'!AE9</f>
        <v>0</v>
      </c>
      <c r="BE9" s="393"/>
      <c r="BF9" s="181" t="s">
        <v>28</v>
      </c>
      <c r="BG9" s="392">
        <f>'免税使用者情報・保有機械情報入力'!C13</f>
        <v>0</v>
      </c>
      <c r="BH9" s="393"/>
      <c r="BI9" s="181" t="s">
        <v>28</v>
      </c>
      <c r="BJ9" s="392">
        <f>'免税使用者情報・保有機械情報入力'!G13</f>
        <v>0</v>
      </c>
      <c r="BK9" s="393"/>
      <c r="BL9" s="181" t="s">
        <v>28</v>
      </c>
      <c r="BM9" s="392">
        <f>'免税使用者情報・保有機械情報入力'!K13</f>
        <v>0</v>
      </c>
      <c r="BN9" s="393"/>
      <c r="BO9" s="181" t="s">
        <v>28</v>
      </c>
      <c r="BP9" s="392">
        <f>'免税使用者情報・保有機械情報入力'!O13</f>
        <v>0</v>
      </c>
      <c r="BQ9" s="393"/>
      <c r="BR9" s="181" t="s">
        <v>28</v>
      </c>
      <c r="BS9" s="392">
        <f>'免税使用者情報・保有機械情報入力'!S13</f>
        <v>0</v>
      </c>
      <c r="BT9" s="393"/>
      <c r="BU9" s="181" t="s">
        <v>28</v>
      </c>
      <c r="BV9" s="392">
        <f>'免税使用者情報・保有機械情報入力'!W13</f>
        <v>0</v>
      </c>
      <c r="BW9" s="393"/>
      <c r="BX9" s="181" t="s">
        <v>28</v>
      </c>
      <c r="BY9" s="392">
        <f>'免税使用者情報・保有機械情報入力'!AA13</f>
        <v>0</v>
      </c>
      <c r="BZ9" s="393"/>
      <c r="CA9" s="181" t="s">
        <v>28</v>
      </c>
      <c r="CB9" s="392">
        <f>'免税使用者情報・保有機械情報入力'!AE13</f>
        <v>0</v>
      </c>
      <c r="CC9" s="393"/>
      <c r="CD9" s="181" t="s">
        <v>28</v>
      </c>
      <c r="CE9" s="392">
        <f>'免税使用者情報・保有機械情報入力'!$C$17</f>
        <v>0</v>
      </c>
      <c r="CF9" s="393"/>
      <c r="CG9" s="181" t="s">
        <v>28</v>
      </c>
      <c r="CH9" s="392">
        <f>'免税使用者情報・保有機械情報入力'!$G$17</f>
        <v>0</v>
      </c>
      <c r="CI9" s="393"/>
      <c r="CJ9" s="181" t="s">
        <v>28</v>
      </c>
      <c r="CK9" s="392">
        <f>'免税使用者情報・保有機械情報入力'!$K$17</f>
        <v>0</v>
      </c>
      <c r="CL9" s="393"/>
      <c r="CM9" s="181" t="s">
        <v>28</v>
      </c>
      <c r="CN9" s="392">
        <f>'免税使用者情報・保有機械情報入力'!$O$17</f>
        <v>0</v>
      </c>
      <c r="CO9" s="393"/>
      <c r="CP9" s="181" t="s">
        <v>28</v>
      </c>
      <c r="CQ9" s="392">
        <f>'免税使用者情報・保有機械情報入力'!$S$17</f>
        <v>0</v>
      </c>
      <c r="CR9" s="393"/>
      <c r="CS9" s="181" t="s">
        <v>28</v>
      </c>
      <c r="CT9" s="392">
        <f>'免税使用者情報・保有機械情報入力'!$W$17</f>
        <v>0</v>
      </c>
      <c r="CU9" s="393"/>
      <c r="CV9" s="181" t="s">
        <v>28</v>
      </c>
      <c r="CW9" s="392">
        <f>'免税使用者情報・保有機械情報入力'!$AA$17</f>
        <v>0</v>
      </c>
      <c r="CX9" s="393"/>
      <c r="CY9" s="181" t="s">
        <v>28</v>
      </c>
      <c r="CZ9" s="392">
        <f>'免税使用者情報・保有機械情報入力'!$AE$17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81" t="s">
        <v>30</v>
      </c>
      <c r="K10" s="392">
        <f>'免税使用者情報・保有機械情報入力'!$C$6</f>
        <v>0</v>
      </c>
      <c r="L10" s="393"/>
      <c r="M10" s="181" t="s">
        <v>30</v>
      </c>
      <c r="N10" s="392">
        <f>'免税使用者情報・保有機械情報入力'!G6</f>
        <v>0</v>
      </c>
      <c r="O10" s="393"/>
      <c r="P10" s="181" t="s">
        <v>30</v>
      </c>
      <c r="Q10" s="392">
        <f>'免税使用者情報・保有機械情報入力'!K6</f>
        <v>0</v>
      </c>
      <c r="R10" s="393"/>
      <c r="S10" s="181" t="s">
        <v>30</v>
      </c>
      <c r="T10" s="392">
        <f>'免税使用者情報・保有機械情報入力'!O6</f>
        <v>0</v>
      </c>
      <c r="U10" s="393"/>
      <c r="V10" s="181" t="s">
        <v>30</v>
      </c>
      <c r="W10" s="392">
        <f>'免税使用者情報・保有機械情報入力'!S6</f>
        <v>0</v>
      </c>
      <c r="X10" s="393"/>
      <c r="Y10" s="181" t="s">
        <v>30</v>
      </c>
      <c r="Z10" s="392">
        <f>'免税使用者情報・保有機械情報入力'!W6</f>
        <v>0</v>
      </c>
      <c r="AA10" s="393"/>
      <c r="AB10" s="181" t="s">
        <v>30</v>
      </c>
      <c r="AC10" s="392">
        <f>'免税使用者情報・保有機械情報入力'!AA6</f>
        <v>0</v>
      </c>
      <c r="AD10" s="393"/>
      <c r="AE10" s="181" t="s">
        <v>30</v>
      </c>
      <c r="AF10" s="392">
        <f>'免税使用者情報・保有機械情報入力'!AE6</f>
        <v>0</v>
      </c>
      <c r="AG10" s="393"/>
      <c r="AH10" s="181" t="s">
        <v>30</v>
      </c>
      <c r="AI10" s="392">
        <f>'免税使用者情報・保有機械情報入力'!C10</f>
        <v>0</v>
      </c>
      <c r="AJ10" s="393"/>
      <c r="AK10" s="181" t="s">
        <v>30</v>
      </c>
      <c r="AL10" s="392">
        <f>'免税使用者情報・保有機械情報入力'!G10</f>
        <v>0</v>
      </c>
      <c r="AM10" s="393"/>
      <c r="AN10" s="181" t="s">
        <v>30</v>
      </c>
      <c r="AO10" s="392">
        <f>'免税使用者情報・保有機械情報入力'!K10</f>
        <v>0</v>
      </c>
      <c r="AP10" s="393"/>
      <c r="AQ10" s="181" t="s">
        <v>30</v>
      </c>
      <c r="AR10" s="392">
        <f>'免税使用者情報・保有機械情報入力'!O10</f>
        <v>0</v>
      </c>
      <c r="AS10" s="400"/>
      <c r="AT10" s="181" t="s">
        <v>30</v>
      </c>
      <c r="AU10" s="392">
        <f>'免税使用者情報・保有機械情報入力'!S10</f>
        <v>0</v>
      </c>
      <c r="AV10" s="393"/>
      <c r="AW10" s="181" t="s">
        <v>30</v>
      </c>
      <c r="AX10" s="392">
        <f>'免税使用者情報・保有機械情報入力'!W10</f>
        <v>0</v>
      </c>
      <c r="AY10" s="393"/>
      <c r="AZ10" s="181" t="s">
        <v>30</v>
      </c>
      <c r="BA10" s="392">
        <f>'免税使用者情報・保有機械情報入力'!AA10</f>
        <v>0</v>
      </c>
      <c r="BB10" s="393"/>
      <c r="BC10" s="181" t="s">
        <v>30</v>
      </c>
      <c r="BD10" s="392">
        <f>'免税使用者情報・保有機械情報入力'!AE10</f>
        <v>0</v>
      </c>
      <c r="BE10" s="393"/>
      <c r="BF10" s="181" t="s">
        <v>30</v>
      </c>
      <c r="BG10" s="392">
        <f>'免税使用者情報・保有機械情報入力'!C14</f>
        <v>0</v>
      </c>
      <c r="BH10" s="393"/>
      <c r="BI10" s="181" t="s">
        <v>30</v>
      </c>
      <c r="BJ10" s="392">
        <f>'免税使用者情報・保有機械情報入力'!G14</f>
        <v>0</v>
      </c>
      <c r="BK10" s="393"/>
      <c r="BL10" s="181" t="s">
        <v>30</v>
      </c>
      <c r="BM10" s="392">
        <f>'免税使用者情報・保有機械情報入力'!K14</f>
        <v>0</v>
      </c>
      <c r="BN10" s="393"/>
      <c r="BO10" s="181" t="s">
        <v>30</v>
      </c>
      <c r="BP10" s="392">
        <f>'免税使用者情報・保有機械情報入力'!O14</f>
        <v>0</v>
      </c>
      <c r="BQ10" s="393"/>
      <c r="BR10" s="181" t="s">
        <v>30</v>
      </c>
      <c r="BS10" s="392">
        <f>'免税使用者情報・保有機械情報入力'!S14</f>
        <v>0</v>
      </c>
      <c r="BT10" s="393"/>
      <c r="BU10" s="181" t="s">
        <v>30</v>
      </c>
      <c r="BV10" s="392">
        <f>'免税使用者情報・保有機械情報入力'!W14</f>
        <v>0</v>
      </c>
      <c r="BW10" s="393"/>
      <c r="BX10" s="181" t="s">
        <v>30</v>
      </c>
      <c r="BY10" s="392">
        <f>'免税使用者情報・保有機械情報入力'!AA14</f>
        <v>0</v>
      </c>
      <c r="BZ10" s="393"/>
      <c r="CA10" s="181" t="s">
        <v>30</v>
      </c>
      <c r="CB10" s="392">
        <f>'免税使用者情報・保有機械情報入力'!AE14</f>
        <v>0</v>
      </c>
      <c r="CC10" s="393"/>
      <c r="CD10" s="181" t="s">
        <v>30</v>
      </c>
      <c r="CE10" s="392">
        <f>'免税使用者情報・保有機械情報入力'!$C$18</f>
        <v>0</v>
      </c>
      <c r="CF10" s="393"/>
      <c r="CG10" s="181" t="s">
        <v>30</v>
      </c>
      <c r="CH10" s="392">
        <f>'免税使用者情報・保有機械情報入力'!$G$18</f>
        <v>0</v>
      </c>
      <c r="CI10" s="393"/>
      <c r="CJ10" s="181" t="s">
        <v>30</v>
      </c>
      <c r="CK10" s="392">
        <f>'免税使用者情報・保有機械情報入力'!$K$18</f>
        <v>0</v>
      </c>
      <c r="CL10" s="393"/>
      <c r="CM10" s="181" t="s">
        <v>30</v>
      </c>
      <c r="CN10" s="392">
        <f>'免税使用者情報・保有機械情報入力'!$O$18</f>
        <v>0</v>
      </c>
      <c r="CO10" s="393"/>
      <c r="CP10" s="181" t="s">
        <v>30</v>
      </c>
      <c r="CQ10" s="392">
        <f>'免税使用者情報・保有機械情報入力'!$S$18</f>
        <v>0</v>
      </c>
      <c r="CR10" s="393"/>
      <c r="CS10" s="181" t="s">
        <v>30</v>
      </c>
      <c r="CT10" s="392">
        <f>'免税使用者情報・保有機械情報入力'!$W$18</f>
        <v>0</v>
      </c>
      <c r="CU10" s="393"/>
      <c r="CV10" s="181" t="s">
        <v>30</v>
      </c>
      <c r="CW10" s="400">
        <f>'免税使用者情報・保有機械情報入力'!$AA$18</f>
        <v>0</v>
      </c>
      <c r="CX10" s="421"/>
      <c r="CY10" s="181" t="s">
        <v>30</v>
      </c>
      <c r="CZ10" s="392">
        <f>'免税使用者情報・保有機械情報入力'!$AE$18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81" t="s">
        <v>70</v>
      </c>
      <c r="K11" s="386">
        <f>'免税使用者情報・保有機械情報入力'!$C$7</f>
        <v>0</v>
      </c>
      <c r="L11" s="387"/>
      <c r="M11" s="181" t="s">
        <v>70</v>
      </c>
      <c r="N11" s="386">
        <f>'免税使用者情報・保有機械情報入力'!G7</f>
        <v>0</v>
      </c>
      <c r="O11" s="387"/>
      <c r="P11" s="181" t="s">
        <v>70</v>
      </c>
      <c r="Q11" s="386">
        <f>'免税使用者情報・保有機械情報入力'!K7</f>
        <v>0</v>
      </c>
      <c r="R11" s="387"/>
      <c r="S11" s="181" t="s">
        <v>70</v>
      </c>
      <c r="T11" s="386">
        <f>'免税使用者情報・保有機械情報入力'!O7</f>
        <v>0</v>
      </c>
      <c r="U11" s="387"/>
      <c r="V11" s="181" t="s">
        <v>70</v>
      </c>
      <c r="W11" s="386">
        <f>'免税使用者情報・保有機械情報入力'!S7</f>
        <v>0</v>
      </c>
      <c r="X11" s="387"/>
      <c r="Y11" s="181" t="s">
        <v>70</v>
      </c>
      <c r="Z11" s="386">
        <f>'免税使用者情報・保有機械情報入力'!W7</f>
        <v>0</v>
      </c>
      <c r="AA11" s="387"/>
      <c r="AB11" s="181" t="s">
        <v>70</v>
      </c>
      <c r="AC11" s="386">
        <f>'免税使用者情報・保有機械情報入力'!AA7</f>
        <v>0</v>
      </c>
      <c r="AD11" s="387"/>
      <c r="AE11" s="181" t="s">
        <v>70</v>
      </c>
      <c r="AF11" s="386">
        <f>'免税使用者情報・保有機械情報入力'!AE7</f>
        <v>0</v>
      </c>
      <c r="AG11" s="387"/>
      <c r="AH11" s="181" t="s">
        <v>70</v>
      </c>
      <c r="AI11" s="386">
        <f>'免税使用者情報・保有機械情報入力'!C11</f>
        <v>0</v>
      </c>
      <c r="AJ11" s="387"/>
      <c r="AK11" s="181" t="s">
        <v>70</v>
      </c>
      <c r="AL11" s="386">
        <f>'免税使用者情報・保有機械情報入力'!G11</f>
        <v>0</v>
      </c>
      <c r="AM11" s="387"/>
      <c r="AN11" s="181" t="s">
        <v>70</v>
      </c>
      <c r="AO11" s="386">
        <f>'免税使用者情報・保有機械情報入力'!K11</f>
        <v>0</v>
      </c>
      <c r="AP11" s="387"/>
      <c r="AQ11" s="181" t="s">
        <v>70</v>
      </c>
      <c r="AR11" s="386">
        <f>'免税使用者情報・保有機械情報入力'!O11</f>
        <v>0</v>
      </c>
      <c r="AS11" s="401"/>
      <c r="AT11" s="181" t="s">
        <v>70</v>
      </c>
      <c r="AU11" s="386">
        <f>'免税使用者情報・保有機械情報入力'!S11</f>
        <v>0</v>
      </c>
      <c r="AV11" s="387"/>
      <c r="AW11" s="181" t="s">
        <v>70</v>
      </c>
      <c r="AX11" s="386">
        <f>'免税使用者情報・保有機械情報入力'!W11</f>
        <v>0</v>
      </c>
      <c r="AY11" s="387"/>
      <c r="AZ11" s="181" t="s">
        <v>70</v>
      </c>
      <c r="BA11" s="386">
        <f>'免税使用者情報・保有機械情報入力'!AA11</f>
        <v>0</v>
      </c>
      <c r="BB11" s="387"/>
      <c r="BC11" s="181" t="s">
        <v>70</v>
      </c>
      <c r="BD11" s="386">
        <f>'免税使用者情報・保有機械情報入力'!AE11</f>
        <v>0</v>
      </c>
      <c r="BE11" s="387"/>
      <c r="BF11" s="181" t="s">
        <v>70</v>
      </c>
      <c r="BG11" s="386">
        <f>'免税使用者情報・保有機械情報入力'!C15</f>
        <v>0</v>
      </c>
      <c r="BH11" s="387"/>
      <c r="BI11" s="181" t="s">
        <v>70</v>
      </c>
      <c r="BJ11" s="386">
        <f>'免税使用者情報・保有機械情報入力'!G15</f>
        <v>0</v>
      </c>
      <c r="BK11" s="387"/>
      <c r="BL11" s="181" t="s">
        <v>70</v>
      </c>
      <c r="BM11" s="386">
        <f>'免税使用者情報・保有機械情報入力'!K15</f>
        <v>0</v>
      </c>
      <c r="BN11" s="387"/>
      <c r="BO11" s="181" t="s">
        <v>70</v>
      </c>
      <c r="BP11" s="386">
        <f>'免税使用者情報・保有機械情報入力'!O15</f>
        <v>0</v>
      </c>
      <c r="BQ11" s="387"/>
      <c r="BR11" s="181" t="s">
        <v>70</v>
      </c>
      <c r="BS11" s="386">
        <f>'免税使用者情報・保有機械情報入力'!S15</f>
        <v>0</v>
      </c>
      <c r="BT11" s="387"/>
      <c r="BU11" s="181" t="s">
        <v>70</v>
      </c>
      <c r="BV11" s="386">
        <f>'免税使用者情報・保有機械情報入力'!W15</f>
        <v>0</v>
      </c>
      <c r="BW11" s="387"/>
      <c r="BX11" s="181" t="s">
        <v>70</v>
      </c>
      <c r="BY11" s="386">
        <f>'免税使用者情報・保有機械情報入力'!AA15</f>
        <v>0</v>
      </c>
      <c r="BZ11" s="387"/>
      <c r="CA11" s="181" t="s">
        <v>70</v>
      </c>
      <c r="CB11" s="386">
        <f>'免税使用者情報・保有機械情報入力'!AE15</f>
        <v>0</v>
      </c>
      <c r="CC11" s="387"/>
      <c r="CD11" s="181" t="s">
        <v>70</v>
      </c>
      <c r="CE11" s="392">
        <f>'免税使用者情報・保有機械情報入力'!$C$19</f>
        <v>0</v>
      </c>
      <c r="CF11" s="393"/>
      <c r="CG11" s="181" t="s">
        <v>70</v>
      </c>
      <c r="CH11" s="386">
        <f>'免税使用者情報・保有機械情報入力'!$G$19</f>
        <v>0</v>
      </c>
      <c r="CI11" s="387"/>
      <c r="CJ11" s="181" t="s">
        <v>70</v>
      </c>
      <c r="CK11" s="386">
        <f>'免税使用者情報・保有機械情報入力'!$K$19</f>
        <v>0</v>
      </c>
      <c r="CL11" s="387"/>
      <c r="CM11" s="181" t="s">
        <v>70</v>
      </c>
      <c r="CN11" s="386">
        <f>'免税使用者情報・保有機械情報入力'!$O$19</f>
        <v>0</v>
      </c>
      <c r="CO11" s="387"/>
      <c r="CP11" s="181" t="s">
        <v>70</v>
      </c>
      <c r="CQ11" s="386">
        <f>'免税使用者情報・保有機械情報入力'!$S$19</f>
        <v>0</v>
      </c>
      <c r="CR11" s="387"/>
      <c r="CS11" s="181" t="s">
        <v>70</v>
      </c>
      <c r="CT11" s="386">
        <f>'免税使用者情報・保有機械情報入力'!$W$19</f>
        <v>0</v>
      </c>
      <c r="CU11" s="387"/>
      <c r="CV11" s="181" t="s">
        <v>70</v>
      </c>
      <c r="CW11" s="401">
        <f>'免税使用者情報・保有機械情報入力'!$AA$19</f>
        <v>0</v>
      </c>
      <c r="CX11" s="422"/>
      <c r="CY11" s="181" t="s">
        <v>70</v>
      </c>
      <c r="CZ11" s="386">
        <f>'免税使用者情報・保有機械情報入力'!$AE$19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82" t="s">
        <v>62</v>
      </c>
      <c r="K12" s="8" t="s">
        <v>26</v>
      </c>
      <c r="L12" s="183" t="s">
        <v>27</v>
      </c>
      <c r="M12" s="195" t="s">
        <v>62</v>
      </c>
      <c r="N12" s="21" t="s">
        <v>26</v>
      </c>
      <c r="O12" s="196" t="s">
        <v>27</v>
      </c>
      <c r="P12" s="195" t="s">
        <v>62</v>
      </c>
      <c r="Q12" s="21" t="s">
        <v>26</v>
      </c>
      <c r="R12" s="196" t="s">
        <v>27</v>
      </c>
      <c r="S12" s="195" t="s">
        <v>62</v>
      </c>
      <c r="T12" s="21" t="s">
        <v>26</v>
      </c>
      <c r="U12" s="196" t="s">
        <v>27</v>
      </c>
      <c r="V12" s="195" t="s">
        <v>62</v>
      </c>
      <c r="W12" s="21" t="s">
        <v>26</v>
      </c>
      <c r="X12" s="196" t="s">
        <v>27</v>
      </c>
      <c r="Y12" s="195" t="s">
        <v>62</v>
      </c>
      <c r="Z12" s="21" t="s">
        <v>26</v>
      </c>
      <c r="AA12" s="196" t="s">
        <v>27</v>
      </c>
      <c r="AB12" s="195" t="s">
        <v>62</v>
      </c>
      <c r="AC12" s="21" t="s">
        <v>26</v>
      </c>
      <c r="AD12" s="196" t="s">
        <v>27</v>
      </c>
      <c r="AE12" s="195" t="s">
        <v>62</v>
      </c>
      <c r="AF12" s="21" t="s">
        <v>26</v>
      </c>
      <c r="AG12" s="196" t="s">
        <v>27</v>
      </c>
      <c r="AH12" s="195" t="s">
        <v>62</v>
      </c>
      <c r="AI12" s="21" t="s">
        <v>26</v>
      </c>
      <c r="AJ12" s="196" t="s">
        <v>27</v>
      </c>
      <c r="AK12" s="195" t="s">
        <v>62</v>
      </c>
      <c r="AL12" s="21" t="s">
        <v>26</v>
      </c>
      <c r="AM12" s="196" t="s">
        <v>27</v>
      </c>
      <c r="AN12" s="195" t="s">
        <v>62</v>
      </c>
      <c r="AO12" s="21" t="s">
        <v>26</v>
      </c>
      <c r="AP12" s="196" t="s">
        <v>27</v>
      </c>
      <c r="AQ12" s="195" t="s">
        <v>62</v>
      </c>
      <c r="AR12" s="21" t="s">
        <v>26</v>
      </c>
      <c r="AS12" s="207" t="s">
        <v>27</v>
      </c>
      <c r="AT12" s="195" t="s">
        <v>62</v>
      </c>
      <c r="AU12" s="21" t="s">
        <v>26</v>
      </c>
      <c r="AV12" s="196" t="s">
        <v>27</v>
      </c>
      <c r="AW12" s="195" t="s">
        <v>62</v>
      </c>
      <c r="AX12" s="21" t="s">
        <v>26</v>
      </c>
      <c r="AY12" s="196" t="s">
        <v>27</v>
      </c>
      <c r="AZ12" s="195" t="s">
        <v>62</v>
      </c>
      <c r="BA12" s="21" t="s">
        <v>26</v>
      </c>
      <c r="BB12" s="196" t="s">
        <v>27</v>
      </c>
      <c r="BC12" s="195" t="s">
        <v>62</v>
      </c>
      <c r="BD12" s="21" t="s">
        <v>26</v>
      </c>
      <c r="BE12" s="196" t="s">
        <v>27</v>
      </c>
      <c r="BF12" s="195" t="s">
        <v>62</v>
      </c>
      <c r="BG12" s="21" t="s">
        <v>26</v>
      </c>
      <c r="BH12" s="196" t="s">
        <v>27</v>
      </c>
      <c r="BI12" s="195" t="s">
        <v>62</v>
      </c>
      <c r="BJ12" s="21" t="s">
        <v>26</v>
      </c>
      <c r="BK12" s="196" t="s">
        <v>27</v>
      </c>
      <c r="BL12" s="195" t="s">
        <v>62</v>
      </c>
      <c r="BM12" s="21" t="s">
        <v>26</v>
      </c>
      <c r="BN12" s="196" t="s">
        <v>27</v>
      </c>
      <c r="BO12" s="195" t="s">
        <v>62</v>
      </c>
      <c r="BP12" s="21" t="s">
        <v>26</v>
      </c>
      <c r="BQ12" s="196" t="s">
        <v>27</v>
      </c>
      <c r="BR12" s="195" t="s">
        <v>62</v>
      </c>
      <c r="BS12" s="21" t="s">
        <v>26</v>
      </c>
      <c r="BT12" s="196" t="s">
        <v>27</v>
      </c>
      <c r="BU12" s="195" t="s">
        <v>62</v>
      </c>
      <c r="BV12" s="21" t="s">
        <v>26</v>
      </c>
      <c r="BW12" s="196" t="s">
        <v>27</v>
      </c>
      <c r="BX12" s="195" t="s">
        <v>62</v>
      </c>
      <c r="BY12" s="21" t="s">
        <v>26</v>
      </c>
      <c r="BZ12" s="196" t="s">
        <v>27</v>
      </c>
      <c r="CA12" s="195" t="s">
        <v>62</v>
      </c>
      <c r="CB12" s="21" t="s">
        <v>26</v>
      </c>
      <c r="CC12" s="196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59</v>
      </c>
      <c r="B13" s="26"/>
      <c r="C13" s="26"/>
      <c r="D13" s="26"/>
      <c r="E13" s="26"/>
      <c r="F13" s="32"/>
      <c r="G13" s="32"/>
      <c r="H13" s="34"/>
      <c r="I13" s="176"/>
      <c r="J13" s="184"/>
      <c r="K13" s="27"/>
      <c r="L13" s="185"/>
      <c r="M13" s="184"/>
      <c r="N13" s="27"/>
      <c r="O13" s="185"/>
      <c r="P13" s="184"/>
      <c r="Q13" s="27"/>
      <c r="R13" s="185"/>
      <c r="S13" s="184"/>
      <c r="T13" s="27"/>
      <c r="U13" s="185"/>
      <c r="V13" s="184"/>
      <c r="W13" s="28"/>
      <c r="X13" s="199"/>
      <c r="Y13" s="201"/>
      <c r="Z13" s="28"/>
      <c r="AA13" s="199"/>
      <c r="AB13" s="201"/>
      <c r="AC13" s="28"/>
      <c r="AD13" s="199"/>
      <c r="AE13" s="201"/>
      <c r="AF13" s="28"/>
      <c r="AG13" s="199"/>
      <c r="AH13" s="201"/>
      <c r="AI13" s="28"/>
      <c r="AJ13" s="199"/>
      <c r="AK13" s="201"/>
      <c r="AL13" s="28"/>
      <c r="AM13" s="199"/>
      <c r="AN13" s="201"/>
      <c r="AO13" s="28"/>
      <c r="AP13" s="199"/>
      <c r="AQ13" s="201"/>
      <c r="AR13" s="28"/>
      <c r="AS13" s="208"/>
      <c r="AT13" s="201"/>
      <c r="AU13" s="28"/>
      <c r="AV13" s="199"/>
      <c r="AW13" s="201"/>
      <c r="AX13" s="28"/>
      <c r="AY13" s="199"/>
      <c r="AZ13" s="201"/>
      <c r="BA13" s="28"/>
      <c r="BB13" s="199"/>
      <c r="BC13" s="201"/>
      <c r="BD13" s="28"/>
      <c r="BE13" s="199"/>
      <c r="BF13" s="201"/>
      <c r="BG13" s="28"/>
      <c r="BH13" s="199"/>
      <c r="BI13" s="201"/>
      <c r="BJ13" s="28"/>
      <c r="BK13" s="199"/>
      <c r="BL13" s="201"/>
      <c r="BM13" s="28"/>
      <c r="BN13" s="199"/>
      <c r="BO13" s="201"/>
      <c r="BP13" s="28"/>
      <c r="BQ13" s="199"/>
      <c r="BR13" s="201"/>
      <c r="BS13" s="28"/>
      <c r="BT13" s="199"/>
      <c r="BU13" s="201"/>
      <c r="BV13" s="28"/>
      <c r="BW13" s="199"/>
      <c r="BX13" s="201"/>
      <c r="BY13" s="28"/>
      <c r="BZ13" s="199"/>
      <c r="CA13" s="201"/>
      <c r="CB13" s="28"/>
      <c r="CC13" s="199"/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0">
        <v>39904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39905</v>
      </c>
      <c r="B15" s="32"/>
      <c r="C15" s="32"/>
      <c r="D15" s="151">
        <f aca="true" t="shared" si="0" ref="D15:D44">SUM(DB15,DD15)</f>
        <v>0</v>
      </c>
      <c r="E15" s="151">
        <f aca="true" t="shared" si="1" ref="E15:E44">SUM(DC15,DE15)</f>
        <v>0</v>
      </c>
      <c r="F15" s="153">
        <f aca="true" t="shared" si="2" ref="F15:F43">IF(F14="","",F14+B15-D15)</f>
      </c>
      <c r="G15" s="153">
        <f aca="true" t="shared" si="3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4" ref="DB15:DC44">SUM(K15,N15,Q15,T15,W15,Z15,AC15,AF15,AI15,AL15,AO15,AR15,AU15,AX15,BA15,BD15)</f>
        <v>0</v>
      </c>
      <c r="DC15" s="155">
        <f t="shared" si="4"/>
        <v>0</v>
      </c>
      <c r="DD15" s="155">
        <f aca="true" t="shared" si="5" ref="DD15:DE44">SUM(BG15,BJ15,BM15,,BP15,BS15,BV15,BY15,CB15,CE15,CH15,CK15,CN15,CQ15,CT15,CW15,CZ15)</f>
        <v>0</v>
      </c>
      <c r="DE15" s="155">
        <f t="shared" si="5"/>
        <v>0</v>
      </c>
    </row>
    <row r="16" spans="1:109" ht="12">
      <c r="A16" s="156">
        <f aca="true" t="shared" si="6" ref="A16:A43">A15+1</f>
        <v>39906</v>
      </c>
      <c r="B16" s="32"/>
      <c r="C16" s="32"/>
      <c r="D16" s="151">
        <f t="shared" si="0"/>
        <v>0</v>
      </c>
      <c r="E16" s="151">
        <f t="shared" si="1"/>
        <v>0</v>
      </c>
      <c r="F16" s="153">
        <f t="shared" si="2"/>
      </c>
      <c r="G16" s="153">
        <f t="shared" si="3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4"/>
        <v>0</v>
      </c>
      <c r="DC16" s="155">
        <f t="shared" si="4"/>
        <v>0</v>
      </c>
      <c r="DD16" s="155">
        <f t="shared" si="5"/>
        <v>0</v>
      </c>
      <c r="DE16" s="155">
        <f t="shared" si="5"/>
        <v>0</v>
      </c>
    </row>
    <row r="17" spans="1:109" ht="12">
      <c r="A17" s="156">
        <f t="shared" si="6"/>
        <v>39907</v>
      </c>
      <c r="B17" s="32"/>
      <c r="C17" s="32"/>
      <c r="D17" s="151">
        <f t="shared" si="0"/>
        <v>0</v>
      </c>
      <c r="E17" s="151">
        <f t="shared" si="1"/>
        <v>0</v>
      </c>
      <c r="F17" s="153">
        <f t="shared" si="2"/>
      </c>
      <c r="G17" s="153">
        <f t="shared" si="3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4"/>
        <v>0</v>
      </c>
      <c r="DC17" s="155">
        <f t="shared" si="4"/>
        <v>0</v>
      </c>
      <c r="DD17" s="155">
        <f t="shared" si="5"/>
        <v>0</v>
      </c>
      <c r="DE17" s="155">
        <f t="shared" si="5"/>
        <v>0</v>
      </c>
    </row>
    <row r="18" spans="1:109" ht="12">
      <c r="A18" s="156">
        <f t="shared" si="6"/>
        <v>39908</v>
      </c>
      <c r="B18" s="32"/>
      <c r="C18" s="32"/>
      <c r="D18" s="151">
        <f t="shared" si="0"/>
        <v>0</v>
      </c>
      <c r="E18" s="151">
        <f t="shared" si="1"/>
        <v>0</v>
      </c>
      <c r="F18" s="153">
        <f t="shared" si="2"/>
      </c>
      <c r="G18" s="153">
        <f t="shared" si="3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4"/>
        <v>0</v>
      </c>
      <c r="DC18" s="155">
        <f t="shared" si="4"/>
        <v>0</v>
      </c>
      <c r="DD18" s="155">
        <f t="shared" si="5"/>
        <v>0</v>
      </c>
      <c r="DE18" s="155">
        <f t="shared" si="5"/>
        <v>0</v>
      </c>
    </row>
    <row r="19" spans="1:109" ht="12">
      <c r="A19" s="156">
        <f t="shared" si="6"/>
        <v>39909</v>
      </c>
      <c r="B19" s="32"/>
      <c r="C19" s="32"/>
      <c r="D19" s="151">
        <f t="shared" si="0"/>
        <v>0</v>
      </c>
      <c r="E19" s="151">
        <f t="shared" si="1"/>
        <v>0</v>
      </c>
      <c r="F19" s="153">
        <f t="shared" si="2"/>
      </c>
      <c r="G19" s="153">
        <f t="shared" si="3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4"/>
        <v>0</v>
      </c>
      <c r="DC19" s="155">
        <f t="shared" si="4"/>
        <v>0</v>
      </c>
      <c r="DD19" s="155">
        <f t="shared" si="5"/>
        <v>0</v>
      </c>
      <c r="DE19" s="155">
        <f t="shared" si="5"/>
        <v>0</v>
      </c>
    </row>
    <row r="20" spans="1:109" ht="12">
      <c r="A20" s="156">
        <f t="shared" si="6"/>
        <v>39910</v>
      </c>
      <c r="B20" s="32"/>
      <c r="C20" s="32"/>
      <c r="D20" s="151">
        <f t="shared" si="0"/>
        <v>0</v>
      </c>
      <c r="E20" s="151">
        <f t="shared" si="1"/>
        <v>0</v>
      </c>
      <c r="F20" s="153">
        <f t="shared" si="2"/>
      </c>
      <c r="G20" s="153">
        <f t="shared" si="3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4"/>
        <v>0</v>
      </c>
      <c r="DC20" s="155">
        <f t="shared" si="4"/>
        <v>0</v>
      </c>
      <c r="DD20" s="155">
        <f t="shared" si="5"/>
        <v>0</v>
      </c>
      <c r="DE20" s="155">
        <f t="shared" si="5"/>
        <v>0</v>
      </c>
    </row>
    <row r="21" spans="1:109" ht="12">
      <c r="A21" s="156">
        <f t="shared" si="6"/>
        <v>39911</v>
      </c>
      <c r="B21" s="32"/>
      <c r="C21" s="32"/>
      <c r="D21" s="151">
        <f t="shared" si="0"/>
        <v>0</v>
      </c>
      <c r="E21" s="151">
        <f t="shared" si="1"/>
        <v>0</v>
      </c>
      <c r="F21" s="153">
        <f t="shared" si="2"/>
      </c>
      <c r="G21" s="153">
        <f t="shared" si="3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4"/>
        <v>0</v>
      </c>
      <c r="DC21" s="155">
        <f t="shared" si="4"/>
        <v>0</v>
      </c>
      <c r="DD21" s="155">
        <f t="shared" si="5"/>
        <v>0</v>
      </c>
      <c r="DE21" s="155">
        <f t="shared" si="5"/>
        <v>0</v>
      </c>
    </row>
    <row r="22" spans="1:109" ht="12">
      <c r="A22" s="156">
        <f t="shared" si="6"/>
        <v>39912</v>
      </c>
      <c r="B22" s="32"/>
      <c r="C22" s="32"/>
      <c r="D22" s="151">
        <f t="shared" si="0"/>
        <v>0</v>
      </c>
      <c r="E22" s="151">
        <f t="shared" si="1"/>
        <v>0</v>
      </c>
      <c r="F22" s="153">
        <f t="shared" si="2"/>
      </c>
      <c r="G22" s="153">
        <f t="shared" si="3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4"/>
        <v>0</v>
      </c>
      <c r="DC22" s="155">
        <f t="shared" si="4"/>
        <v>0</v>
      </c>
      <c r="DD22" s="155">
        <f t="shared" si="5"/>
        <v>0</v>
      </c>
      <c r="DE22" s="155">
        <f t="shared" si="5"/>
        <v>0</v>
      </c>
    </row>
    <row r="23" spans="1:109" ht="12">
      <c r="A23" s="156">
        <f t="shared" si="6"/>
        <v>39913</v>
      </c>
      <c r="B23" s="32"/>
      <c r="C23" s="32"/>
      <c r="D23" s="151">
        <f t="shared" si="0"/>
        <v>0</v>
      </c>
      <c r="E23" s="151">
        <f t="shared" si="1"/>
        <v>0</v>
      </c>
      <c r="F23" s="153">
        <f t="shared" si="2"/>
      </c>
      <c r="G23" s="153">
        <f t="shared" si="3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4"/>
        <v>0</v>
      </c>
      <c r="DC23" s="155">
        <f t="shared" si="4"/>
        <v>0</v>
      </c>
      <c r="DD23" s="155">
        <f t="shared" si="5"/>
        <v>0</v>
      </c>
      <c r="DE23" s="155">
        <f t="shared" si="5"/>
        <v>0</v>
      </c>
    </row>
    <row r="24" spans="1:109" ht="12">
      <c r="A24" s="156">
        <f t="shared" si="6"/>
        <v>39914</v>
      </c>
      <c r="B24" s="32"/>
      <c r="C24" s="32"/>
      <c r="D24" s="151">
        <f t="shared" si="0"/>
        <v>0</v>
      </c>
      <c r="E24" s="151">
        <f t="shared" si="1"/>
        <v>0</v>
      </c>
      <c r="F24" s="153">
        <f t="shared" si="2"/>
      </c>
      <c r="G24" s="153">
        <f t="shared" si="3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4"/>
        <v>0</v>
      </c>
      <c r="DC24" s="155">
        <f t="shared" si="4"/>
        <v>0</v>
      </c>
      <c r="DD24" s="155">
        <f t="shared" si="5"/>
        <v>0</v>
      </c>
      <c r="DE24" s="155">
        <f t="shared" si="5"/>
        <v>0</v>
      </c>
    </row>
    <row r="25" spans="1:109" ht="12">
      <c r="A25" s="156">
        <f t="shared" si="6"/>
        <v>39915</v>
      </c>
      <c r="B25" s="32"/>
      <c r="C25" s="32"/>
      <c r="D25" s="151">
        <f t="shared" si="0"/>
        <v>0</v>
      </c>
      <c r="E25" s="151">
        <f t="shared" si="1"/>
        <v>0</v>
      </c>
      <c r="F25" s="153">
        <f t="shared" si="2"/>
      </c>
      <c r="G25" s="153">
        <f t="shared" si="3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4"/>
        <v>0</v>
      </c>
      <c r="DC25" s="155">
        <f t="shared" si="4"/>
        <v>0</v>
      </c>
      <c r="DD25" s="155">
        <f t="shared" si="5"/>
        <v>0</v>
      </c>
      <c r="DE25" s="155">
        <f t="shared" si="5"/>
        <v>0</v>
      </c>
    </row>
    <row r="26" spans="1:109" ht="12">
      <c r="A26" s="156">
        <f t="shared" si="6"/>
        <v>39916</v>
      </c>
      <c r="B26" s="32"/>
      <c r="C26" s="32"/>
      <c r="D26" s="151">
        <f t="shared" si="0"/>
        <v>0</v>
      </c>
      <c r="E26" s="151">
        <f t="shared" si="1"/>
        <v>0</v>
      </c>
      <c r="F26" s="153">
        <f t="shared" si="2"/>
      </c>
      <c r="G26" s="153">
        <f t="shared" si="3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4"/>
        <v>0</v>
      </c>
      <c r="DC26" s="155">
        <f t="shared" si="4"/>
        <v>0</v>
      </c>
      <c r="DD26" s="155">
        <f t="shared" si="5"/>
        <v>0</v>
      </c>
      <c r="DE26" s="155">
        <f t="shared" si="5"/>
        <v>0</v>
      </c>
    </row>
    <row r="27" spans="1:109" ht="12">
      <c r="A27" s="156">
        <f t="shared" si="6"/>
        <v>39917</v>
      </c>
      <c r="B27" s="32"/>
      <c r="C27" s="32"/>
      <c r="D27" s="151">
        <f t="shared" si="0"/>
        <v>0</v>
      </c>
      <c r="E27" s="151">
        <f t="shared" si="1"/>
        <v>0</v>
      </c>
      <c r="F27" s="153">
        <f t="shared" si="2"/>
      </c>
      <c r="G27" s="153">
        <f t="shared" si="3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4"/>
        <v>0</v>
      </c>
      <c r="DC27" s="155">
        <f t="shared" si="4"/>
        <v>0</v>
      </c>
      <c r="DD27" s="155">
        <f t="shared" si="5"/>
        <v>0</v>
      </c>
      <c r="DE27" s="155">
        <f t="shared" si="5"/>
        <v>0</v>
      </c>
    </row>
    <row r="28" spans="1:109" ht="12">
      <c r="A28" s="156">
        <f t="shared" si="6"/>
        <v>39918</v>
      </c>
      <c r="B28" s="32"/>
      <c r="C28" s="32"/>
      <c r="D28" s="151">
        <f t="shared" si="0"/>
        <v>0</v>
      </c>
      <c r="E28" s="151">
        <f t="shared" si="1"/>
        <v>0</v>
      </c>
      <c r="F28" s="153">
        <f t="shared" si="2"/>
      </c>
      <c r="G28" s="153">
        <f t="shared" si="3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4"/>
        <v>0</v>
      </c>
      <c r="DC28" s="155">
        <f t="shared" si="4"/>
        <v>0</v>
      </c>
      <c r="DD28" s="155">
        <f t="shared" si="5"/>
        <v>0</v>
      </c>
      <c r="DE28" s="155">
        <f t="shared" si="5"/>
        <v>0</v>
      </c>
    </row>
    <row r="29" spans="1:109" ht="12">
      <c r="A29" s="156">
        <f t="shared" si="6"/>
        <v>39919</v>
      </c>
      <c r="B29" s="32"/>
      <c r="C29" s="32"/>
      <c r="D29" s="151">
        <f t="shared" si="0"/>
        <v>0</v>
      </c>
      <c r="E29" s="151">
        <f t="shared" si="1"/>
        <v>0</v>
      </c>
      <c r="F29" s="153">
        <f t="shared" si="2"/>
      </c>
      <c r="G29" s="153">
        <f t="shared" si="3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4"/>
        <v>0</v>
      </c>
      <c r="DC29" s="155">
        <f t="shared" si="4"/>
        <v>0</v>
      </c>
      <c r="DD29" s="155">
        <f t="shared" si="5"/>
        <v>0</v>
      </c>
      <c r="DE29" s="155">
        <f t="shared" si="5"/>
        <v>0</v>
      </c>
    </row>
    <row r="30" spans="1:109" ht="12">
      <c r="A30" s="156">
        <f t="shared" si="6"/>
        <v>39920</v>
      </c>
      <c r="B30" s="32"/>
      <c r="C30" s="32"/>
      <c r="D30" s="151">
        <f t="shared" si="0"/>
        <v>0</v>
      </c>
      <c r="E30" s="151">
        <f t="shared" si="1"/>
        <v>0</v>
      </c>
      <c r="F30" s="153">
        <f t="shared" si="2"/>
      </c>
      <c r="G30" s="153">
        <f t="shared" si="3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4"/>
        <v>0</v>
      </c>
      <c r="DC30" s="155">
        <f t="shared" si="4"/>
        <v>0</v>
      </c>
      <c r="DD30" s="155">
        <f t="shared" si="5"/>
        <v>0</v>
      </c>
      <c r="DE30" s="155">
        <f t="shared" si="5"/>
        <v>0</v>
      </c>
    </row>
    <row r="31" spans="1:109" ht="12">
      <c r="A31" s="156">
        <f t="shared" si="6"/>
        <v>39921</v>
      </c>
      <c r="B31" s="32"/>
      <c r="C31" s="32"/>
      <c r="D31" s="151">
        <f t="shared" si="0"/>
        <v>0</v>
      </c>
      <c r="E31" s="151">
        <f t="shared" si="1"/>
        <v>0</v>
      </c>
      <c r="F31" s="153">
        <f t="shared" si="2"/>
      </c>
      <c r="G31" s="153">
        <f t="shared" si="3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4"/>
        <v>0</v>
      </c>
      <c r="DC31" s="155">
        <f t="shared" si="4"/>
        <v>0</v>
      </c>
      <c r="DD31" s="155">
        <f t="shared" si="5"/>
        <v>0</v>
      </c>
      <c r="DE31" s="155">
        <f t="shared" si="5"/>
        <v>0</v>
      </c>
    </row>
    <row r="32" spans="1:109" ht="12">
      <c r="A32" s="156">
        <f t="shared" si="6"/>
        <v>39922</v>
      </c>
      <c r="B32" s="32"/>
      <c r="C32" s="32"/>
      <c r="D32" s="151">
        <f t="shared" si="0"/>
        <v>0</v>
      </c>
      <c r="E32" s="151">
        <f t="shared" si="1"/>
        <v>0</v>
      </c>
      <c r="F32" s="153">
        <f t="shared" si="2"/>
      </c>
      <c r="G32" s="153">
        <f t="shared" si="3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4"/>
        <v>0</v>
      </c>
      <c r="DC32" s="155">
        <f t="shared" si="4"/>
        <v>0</v>
      </c>
      <c r="DD32" s="155">
        <f t="shared" si="5"/>
        <v>0</v>
      </c>
      <c r="DE32" s="155">
        <f t="shared" si="5"/>
        <v>0</v>
      </c>
    </row>
    <row r="33" spans="1:109" ht="12">
      <c r="A33" s="156">
        <f t="shared" si="6"/>
        <v>39923</v>
      </c>
      <c r="B33" s="32"/>
      <c r="C33" s="32"/>
      <c r="D33" s="151">
        <f t="shared" si="0"/>
        <v>0</v>
      </c>
      <c r="E33" s="151">
        <f t="shared" si="1"/>
        <v>0</v>
      </c>
      <c r="F33" s="153">
        <f t="shared" si="2"/>
      </c>
      <c r="G33" s="153">
        <f t="shared" si="3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4"/>
        <v>0</v>
      </c>
      <c r="DC33" s="155">
        <f t="shared" si="4"/>
        <v>0</v>
      </c>
      <c r="DD33" s="155">
        <f t="shared" si="5"/>
        <v>0</v>
      </c>
      <c r="DE33" s="155">
        <f t="shared" si="5"/>
        <v>0</v>
      </c>
    </row>
    <row r="34" spans="1:109" ht="12">
      <c r="A34" s="156">
        <f t="shared" si="6"/>
        <v>39924</v>
      </c>
      <c r="B34" s="32"/>
      <c r="C34" s="32"/>
      <c r="D34" s="151">
        <f t="shared" si="0"/>
        <v>0</v>
      </c>
      <c r="E34" s="151">
        <f t="shared" si="1"/>
        <v>0</v>
      </c>
      <c r="F34" s="153">
        <f t="shared" si="2"/>
      </c>
      <c r="G34" s="153">
        <f t="shared" si="3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4"/>
        <v>0</v>
      </c>
      <c r="DC34" s="155">
        <f t="shared" si="4"/>
        <v>0</v>
      </c>
      <c r="DD34" s="155">
        <f t="shared" si="5"/>
        <v>0</v>
      </c>
      <c r="DE34" s="155">
        <f t="shared" si="5"/>
        <v>0</v>
      </c>
    </row>
    <row r="35" spans="1:109" ht="12">
      <c r="A35" s="156">
        <f t="shared" si="6"/>
        <v>39925</v>
      </c>
      <c r="B35" s="32"/>
      <c r="C35" s="32"/>
      <c r="D35" s="151">
        <f t="shared" si="0"/>
        <v>0</v>
      </c>
      <c r="E35" s="151">
        <f t="shared" si="1"/>
        <v>0</v>
      </c>
      <c r="F35" s="153">
        <f t="shared" si="2"/>
      </c>
      <c r="G35" s="153">
        <f t="shared" si="3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4"/>
        <v>0</v>
      </c>
      <c r="DC35" s="155">
        <f t="shared" si="4"/>
        <v>0</v>
      </c>
      <c r="DD35" s="155">
        <f t="shared" si="5"/>
        <v>0</v>
      </c>
      <c r="DE35" s="155">
        <f t="shared" si="5"/>
        <v>0</v>
      </c>
    </row>
    <row r="36" spans="1:109" ht="12">
      <c r="A36" s="156">
        <f t="shared" si="6"/>
        <v>39926</v>
      </c>
      <c r="B36" s="32"/>
      <c r="C36" s="32"/>
      <c r="D36" s="151">
        <f t="shared" si="0"/>
        <v>0</v>
      </c>
      <c r="E36" s="151">
        <f t="shared" si="1"/>
        <v>0</v>
      </c>
      <c r="F36" s="153">
        <f t="shared" si="2"/>
      </c>
      <c r="G36" s="153">
        <f t="shared" si="3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4"/>
        <v>0</v>
      </c>
      <c r="DC36" s="155">
        <f t="shared" si="4"/>
        <v>0</v>
      </c>
      <c r="DD36" s="155">
        <f t="shared" si="5"/>
        <v>0</v>
      </c>
      <c r="DE36" s="155">
        <f t="shared" si="5"/>
        <v>0</v>
      </c>
    </row>
    <row r="37" spans="1:109" ht="12">
      <c r="A37" s="156">
        <f t="shared" si="6"/>
        <v>39927</v>
      </c>
      <c r="B37" s="32"/>
      <c r="C37" s="32"/>
      <c r="D37" s="151">
        <f t="shared" si="0"/>
        <v>0</v>
      </c>
      <c r="E37" s="151">
        <f t="shared" si="1"/>
        <v>0</v>
      </c>
      <c r="F37" s="153">
        <f t="shared" si="2"/>
      </c>
      <c r="G37" s="153">
        <f t="shared" si="3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4"/>
        <v>0</v>
      </c>
      <c r="DC37" s="155">
        <f t="shared" si="4"/>
        <v>0</v>
      </c>
      <c r="DD37" s="155">
        <f t="shared" si="5"/>
        <v>0</v>
      </c>
      <c r="DE37" s="155">
        <f t="shared" si="5"/>
        <v>0</v>
      </c>
    </row>
    <row r="38" spans="1:109" ht="12">
      <c r="A38" s="156">
        <f t="shared" si="6"/>
        <v>39928</v>
      </c>
      <c r="B38" s="32"/>
      <c r="C38" s="32"/>
      <c r="D38" s="151">
        <f t="shared" si="0"/>
        <v>0</v>
      </c>
      <c r="E38" s="151">
        <f t="shared" si="1"/>
        <v>0</v>
      </c>
      <c r="F38" s="153">
        <f t="shared" si="2"/>
      </c>
      <c r="G38" s="153">
        <f t="shared" si="3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4"/>
        <v>0</v>
      </c>
      <c r="DC38" s="155">
        <f t="shared" si="4"/>
        <v>0</v>
      </c>
      <c r="DD38" s="155">
        <f t="shared" si="5"/>
        <v>0</v>
      </c>
      <c r="DE38" s="155">
        <f t="shared" si="5"/>
        <v>0</v>
      </c>
    </row>
    <row r="39" spans="1:109" ht="12">
      <c r="A39" s="156">
        <f t="shared" si="6"/>
        <v>39929</v>
      </c>
      <c r="B39" s="32"/>
      <c r="C39" s="32"/>
      <c r="D39" s="151">
        <f t="shared" si="0"/>
        <v>0</v>
      </c>
      <c r="E39" s="151">
        <f t="shared" si="1"/>
        <v>0</v>
      </c>
      <c r="F39" s="153">
        <f t="shared" si="2"/>
      </c>
      <c r="G39" s="153">
        <f t="shared" si="3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4"/>
        <v>0</v>
      </c>
      <c r="DC39" s="155">
        <f t="shared" si="4"/>
        <v>0</v>
      </c>
      <c r="DD39" s="155">
        <f t="shared" si="5"/>
        <v>0</v>
      </c>
      <c r="DE39" s="155">
        <f t="shared" si="5"/>
        <v>0</v>
      </c>
    </row>
    <row r="40" spans="1:109" ht="12">
      <c r="A40" s="156">
        <f t="shared" si="6"/>
        <v>39930</v>
      </c>
      <c r="B40" s="32"/>
      <c r="C40" s="32"/>
      <c r="D40" s="151">
        <f t="shared" si="0"/>
        <v>0</v>
      </c>
      <c r="E40" s="151">
        <f t="shared" si="1"/>
        <v>0</v>
      </c>
      <c r="F40" s="153">
        <f t="shared" si="2"/>
      </c>
      <c r="G40" s="153">
        <f t="shared" si="3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4"/>
        <v>0</v>
      </c>
      <c r="DC40" s="155">
        <f t="shared" si="4"/>
        <v>0</v>
      </c>
      <c r="DD40" s="155">
        <f t="shared" si="5"/>
        <v>0</v>
      </c>
      <c r="DE40" s="155">
        <f t="shared" si="5"/>
        <v>0</v>
      </c>
    </row>
    <row r="41" spans="1:109" ht="12">
      <c r="A41" s="156">
        <f t="shared" si="6"/>
        <v>39931</v>
      </c>
      <c r="B41" s="32"/>
      <c r="C41" s="32"/>
      <c r="D41" s="151">
        <f t="shared" si="0"/>
        <v>0</v>
      </c>
      <c r="E41" s="151">
        <f t="shared" si="1"/>
        <v>0</v>
      </c>
      <c r="F41" s="153">
        <f t="shared" si="2"/>
      </c>
      <c r="G41" s="153">
        <f t="shared" si="3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4"/>
        <v>0</v>
      </c>
      <c r="DC41" s="155">
        <f t="shared" si="4"/>
        <v>0</v>
      </c>
      <c r="DD41" s="155">
        <f t="shared" si="5"/>
        <v>0</v>
      </c>
      <c r="DE41" s="155">
        <f t="shared" si="5"/>
        <v>0</v>
      </c>
    </row>
    <row r="42" spans="1:109" ht="12">
      <c r="A42" s="156">
        <f t="shared" si="6"/>
        <v>39932</v>
      </c>
      <c r="B42" s="32"/>
      <c r="C42" s="32"/>
      <c r="D42" s="151">
        <f t="shared" si="0"/>
        <v>0</v>
      </c>
      <c r="E42" s="151">
        <f t="shared" si="1"/>
        <v>0</v>
      </c>
      <c r="F42" s="153">
        <f t="shared" si="2"/>
      </c>
      <c r="G42" s="153">
        <f t="shared" si="3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4"/>
        <v>0</v>
      </c>
      <c r="DC42" s="155">
        <f t="shared" si="4"/>
        <v>0</v>
      </c>
      <c r="DD42" s="155">
        <f t="shared" si="5"/>
        <v>0</v>
      </c>
      <c r="DE42" s="155">
        <f t="shared" si="5"/>
        <v>0</v>
      </c>
    </row>
    <row r="43" spans="1:109" ht="12">
      <c r="A43" s="156">
        <f t="shared" si="6"/>
        <v>39933</v>
      </c>
      <c r="B43" s="32"/>
      <c r="C43" s="32"/>
      <c r="D43" s="151">
        <f t="shared" si="0"/>
        <v>0</v>
      </c>
      <c r="E43" s="151">
        <f t="shared" si="1"/>
        <v>0</v>
      </c>
      <c r="F43" s="153">
        <f t="shared" si="2"/>
      </c>
      <c r="G43" s="153">
        <f t="shared" si="3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4"/>
        <v>0</v>
      </c>
      <c r="DC43" s="155">
        <f t="shared" si="4"/>
        <v>0</v>
      </c>
      <c r="DD43" s="155">
        <f t="shared" si="5"/>
        <v>0</v>
      </c>
      <c r="DE43" s="155">
        <f t="shared" si="5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1"/>
        <v>0</v>
      </c>
      <c r="F44" s="154">
        <f>IF(F43="","",F43+B44-D44)</f>
      </c>
      <c r="G44" s="154">
        <f t="shared" si="3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4"/>
        <v>0</v>
      </c>
      <c r="DC44" s="155">
        <f t="shared" si="4"/>
        <v>0</v>
      </c>
      <c r="DD44" s="155">
        <f t="shared" si="5"/>
        <v>0</v>
      </c>
      <c r="DE44" s="155">
        <f t="shared" si="5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>SUM(J14:J44)</f>
        <v>0</v>
      </c>
      <c r="K45" s="157">
        <f aca="true" t="shared" si="7" ref="K45:BV45">SUM(K14:K44)</f>
        <v>0</v>
      </c>
      <c r="L45" s="159">
        <f t="shared" si="7"/>
        <v>0</v>
      </c>
      <c r="M45" s="166">
        <f t="shared" si="7"/>
        <v>0</v>
      </c>
      <c r="N45" s="157">
        <f t="shared" si="7"/>
        <v>0</v>
      </c>
      <c r="O45" s="159">
        <f t="shared" si="7"/>
        <v>0</v>
      </c>
      <c r="P45" s="166">
        <f t="shared" si="7"/>
        <v>0</v>
      </c>
      <c r="Q45" s="157">
        <f t="shared" si="7"/>
        <v>0</v>
      </c>
      <c r="R45" s="159">
        <f t="shared" si="7"/>
        <v>0</v>
      </c>
      <c r="S45" s="166">
        <f t="shared" si="7"/>
        <v>0</v>
      </c>
      <c r="T45" s="157">
        <f t="shared" si="7"/>
        <v>0</v>
      </c>
      <c r="U45" s="159">
        <f t="shared" si="7"/>
        <v>0</v>
      </c>
      <c r="V45" s="166">
        <f t="shared" si="7"/>
        <v>0</v>
      </c>
      <c r="W45" s="161">
        <f t="shared" si="7"/>
        <v>0</v>
      </c>
      <c r="X45" s="163">
        <f t="shared" si="7"/>
        <v>0</v>
      </c>
      <c r="Y45" s="168">
        <f t="shared" si="7"/>
        <v>0</v>
      </c>
      <c r="Z45" s="161">
        <f t="shared" si="7"/>
        <v>0</v>
      </c>
      <c r="AA45" s="163">
        <f t="shared" si="7"/>
        <v>0</v>
      </c>
      <c r="AB45" s="168">
        <f t="shared" si="7"/>
        <v>0</v>
      </c>
      <c r="AC45" s="161">
        <f t="shared" si="7"/>
        <v>0</v>
      </c>
      <c r="AD45" s="163">
        <f t="shared" si="7"/>
        <v>0</v>
      </c>
      <c r="AE45" s="168">
        <f t="shared" si="7"/>
        <v>0</v>
      </c>
      <c r="AF45" s="161">
        <f t="shared" si="7"/>
        <v>0</v>
      </c>
      <c r="AG45" s="163">
        <f t="shared" si="7"/>
        <v>0</v>
      </c>
      <c r="AH45" s="168">
        <f t="shared" si="7"/>
        <v>0</v>
      </c>
      <c r="AI45" s="161">
        <f t="shared" si="7"/>
        <v>0</v>
      </c>
      <c r="AJ45" s="163">
        <f t="shared" si="7"/>
        <v>0</v>
      </c>
      <c r="AK45" s="168">
        <f t="shared" si="7"/>
        <v>0</v>
      </c>
      <c r="AL45" s="161">
        <f t="shared" si="7"/>
        <v>0</v>
      </c>
      <c r="AM45" s="163">
        <f t="shared" si="7"/>
        <v>0</v>
      </c>
      <c r="AN45" s="168">
        <f t="shared" si="7"/>
        <v>0</v>
      </c>
      <c r="AO45" s="161">
        <f t="shared" si="7"/>
        <v>0</v>
      </c>
      <c r="AP45" s="163">
        <f t="shared" si="7"/>
        <v>0</v>
      </c>
      <c r="AQ45" s="168">
        <f t="shared" si="7"/>
        <v>0</v>
      </c>
      <c r="AR45" s="161">
        <f t="shared" si="7"/>
        <v>0</v>
      </c>
      <c r="AS45" s="211">
        <f t="shared" si="7"/>
        <v>0</v>
      </c>
      <c r="AT45" s="168">
        <f t="shared" si="7"/>
        <v>0</v>
      </c>
      <c r="AU45" s="161">
        <f t="shared" si="7"/>
        <v>0</v>
      </c>
      <c r="AV45" s="163">
        <f t="shared" si="7"/>
        <v>0</v>
      </c>
      <c r="AW45" s="168">
        <f t="shared" si="7"/>
        <v>0</v>
      </c>
      <c r="AX45" s="161">
        <f t="shared" si="7"/>
        <v>0</v>
      </c>
      <c r="AY45" s="163">
        <f t="shared" si="7"/>
        <v>0</v>
      </c>
      <c r="AZ45" s="168">
        <f t="shared" si="7"/>
        <v>0</v>
      </c>
      <c r="BA45" s="161">
        <f t="shared" si="7"/>
        <v>0</v>
      </c>
      <c r="BB45" s="163">
        <f t="shared" si="7"/>
        <v>0</v>
      </c>
      <c r="BC45" s="168">
        <f t="shared" si="7"/>
        <v>0</v>
      </c>
      <c r="BD45" s="161">
        <f t="shared" si="7"/>
        <v>0</v>
      </c>
      <c r="BE45" s="163">
        <f t="shared" si="7"/>
        <v>0</v>
      </c>
      <c r="BF45" s="168">
        <f t="shared" si="7"/>
        <v>0</v>
      </c>
      <c r="BG45" s="161">
        <f t="shared" si="7"/>
        <v>0</v>
      </c>
      <c r="BH45" s="163">
        <f t="shared" si="7"/>
        <v>0</v>
      </c>
      <c r="BI45" s="168">
        <f t="shared" si="7"/>
        <v>0</v>
      </c>
      <c r="BJ45" s="161">
        <f t="shared" si="7"/>
        <v>0</v>
      </c>
      <c r="BK45" s="163">
        <f t="shared" si="7"/>
        <v>0</v>
      </c>
      <c r="BL45" s="168">
        <f t="shared" si="7"/>
        <v>0</v>
      </c>
      <c r="BM45" s="161">
        <f t="shared" si="7"/>
        <v>0</v>
      </c>
      <c r="BN45" s="163">
        <f t="shared" si="7"/>
        <v>0</v>
      </c>
      <c r="BO45" s="168">
        <f t="shared" si="7"/>
        <v>0</v>
      </c>
      <c r="BP45" s="161">
        <f t="shared" si="7"/>
        <v>0</v>
      </c>
      <c r="BQ45" s="163">
        <f t="shared" si="7"/>
        <v>0</v>
      </c>
      <c r="BR45" s="168">
        <f t="shared" si="7"/>
        <v>0</v>
      </c>
      <c r="BS45" s="161">
        <f t="shared" si="7"/>
        <v>0</v>
      </c>
      <c r="BT45" s="163">
        <f t="shared" si="7"/>
        <v>0</v>
      </c>
      <c r="BU45" s="168">
        <f t="shared" si="7"/>
        <v>0</v>
      </c>
      <c r="BV45" s="161">
        <f t="shared" si="7"/>
        <v>0</v>
      </c>
      <c r="BW45" s="163">
        <f aca="true" t="shared" si="8" ref="BW45:CC45">SUM(BW14:BW44)</f>
        <v>0</v>
      </c>
      <c r="BX45" s="168">
        <f t="shared" si="8"/>
        <v>0</v>
      </c>
      <c r="BY45" s="161">
        <f t="shared" si="8"/>
        <v>0</v>
      </c>
      <c r="BZ45" s="163">
        <f t="shared" si="8"/>
        <v>0</v>
      </c>
      <c r="CA45" s="168">
        <f t="shared" si="8"/>
        <v>0</v>
      </c>
      <c r="CB45" s="161">
        <f t="shared" si="8"/>
        <v>0</v>
      </c>
      <c r="CC45" s="163">
        <f t="shared" si="8"/>
        <v>0</v>
      </c>
      <c r="CD45" s="168">
        <f aca="true" t="shared" si="9" ref="CD45:DA45">SUM(CD14:CD44)</f>
        <v>0</v>
      </c>
      <c r="CE45" s="161">
        <f t="shared" si="9"/>
        <v>0</v>
      </c>
      <c r="CF45" s="163">
        <f t="shared" si="9"/>
        <v>0</v>
      </c>
      <c r="CG45" s="168">
        <f t="shared" si="9"/>
        <v>0</v>
      </c>
      <c r="CH45" s="161">
        <f t="shared" si="9"/>
        <v>0</v>
      </c>
      <c r="CI45" s="163">
        <f t="shared" si="9"/>
        <v>0</v>
      </c>
      <c r="CJ45" s="168">
        <f t="shared" si="9"/>
        <v>0</v>
      </c>
      <c r="CK45" s="161">
        <f t="shared" si="9"/>
        <v>0</v>
      </c>
      <c r="CL45" s="163">
        <f t="shared" si="9"/>
        <v>0</v>
      </c>
      <c r="CM45" s="168">
        <f t="shared" si="9"/>
        <v>0</v>
      </c>
      <c r="CN45" s="161">
        <f t="shared" si="9"/>
        <v>0</v>
      </c>
      <c r="CO45" s="163">
        <f t="shared" si="9"/>
        <v>0</v>
      </c>
      <c r="CP45" s="168">
        <f t="shared" si="9"/>
        <v>0</v>
      </c>
      <c r="CQ45" s="161">
        <f t="shared" si="9"/>
        <v>0</v>
      </c>
      <c r="CR45" s="163">
        <f t="shared" si="9"/>
        <v>0</v>
      </c>
      <c r="CS45" s="168">
        <f t="shared" si="9"/>
        <v>0</v>
      </c>
      <c r="CT45" s="161">
        <f t="shared" si="9"/>
        <v>0</v>
      </c>
      <c r="CU45" s="163">
        <f t="shared" si="9"/>
        <v>0</v>
      </c>
      <c r="CV45" s="168">
        <f t="shared" si="9"/>
        <v>0</v>
      </c>
      <c r="CW45" s="161">
        <f t="shared" si="9"/>
        <v>0</v>
      </c>
      <c r="CX45" s="163">
        <f t="shared" si="9"/>
        <v>0</v>
      </c>
      <c r="CY45" s="168">
        <f t="shared" si="9"/>
        <v>0</v>
      </c>
      <c r="CZ45" s="161">
        <f t="shared" si="9"/>
        <v>0</v>
      </c>
      <c r="DA45" s="163">
        <f t="shared" si="9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10" ref="K46:BV46">SUM(K13,K45)</f>
        <v>0</v>
      </c>
      <c r="L46" s="160">
        <f t="shared" si="10"/>
        <v>0</v>
      </c>
      <c r="M46" s="167">
        <f t="shared" si="10"/>
        <v>0</v>
      </c>
      <c r="N46" s="158">
        <f t="shared" si="10"/>
        <v>0</v>
      </c>
      <c r="O46" s="160">
        <f t="shared" si="10"/>
        <v>0</v>
      </c>
      <c r="P46" s="167">
        <f t="shared" si="10"/>
        <v>0</v>
      </c>
      <c r="Q46" s="158">
        <f t="shared" si="10"/>
        <v>0</v>
      </c>
      <c r="R46" s="160">
        <f t="shared" si="10"/>
        <v>0</v>
      </c>
      <c r="S46" s="167">
        <f t="shared" si="10"/>
        <v>0</v>
      </c>
      <c r="T46" s="158">
        <f t="shared" si="10"/>
        <v>0</v>
      </c>
      <c r="U46" s="160">
        <f t="shared" si="10"/>
        <v>0</v>
      </c>
      <c r="V46" s="167">
        <f t="shared" si="10"/>
        <v>0</v>
      </c>
      <c r="W46" s="162">
        <f t="shared" si="10"/>
        <v>0</v>
      </c>
      <c r="X46" s="164">
        <f t="shared" si="10"/>
        <v>0</v>
      </c>
      <c r="Y46" s="169">
        <f t="shared" si="10"/>
        <v>0</v>
      </c>
      <c r="Z46" s="162">
        <f t="shared" si="10"/>
        <v>0</v>
      </c>
      <c r="AA46" s="164">
        <f t="shared" si="10"/>
        <v>0</v>
      </c>
      <c r="AB46" s="169">
        <f t="shared" si="10"/>
        <v>0</v>
      </c>
      <c r="AC46" s="162">
        <f t="shared" si="10"/>
        <v>0</v>
      </c>
      <c r="AD46" s="164">
        <f t="shared" si="10"/>
        <v>0</v>
      </c>
      <c r="AE46" s="169">
        <f t="shared" si="10"/>
        <v>0</v>
      </c>
      <c r="AF46" s="162">
        <f t="shared" si="10"/>
        <v>0</v>
      </c>
      <c r="AG46" s="164">
        <f t="shared" si="10"/>
        <v>0</v>
      </c>
      <c r="AH46" s="169">
        <f t="shared" si="10"/>
        <v>0</v>
      </c>
      <c r="AI46" s="162">
        <f t="shared" si="10"/>
        <v>0</v>
      </c>
      <c r="AJ46" s="164">
        <f t="shared" si="10"/>
        <v>0</v>
      </c>
      <c r="AK46" s="169">
        <f t="shared" si="10"/>
        <v>0</v>
      </c>
      <c r="AL46" s="162">
        <f t="shared" si="10"/>
        <v>0</v>
      </c>
      <c r="AM46" s="164">
        <f t="shared" si="10"/>
        <v>0</v>
      </c>
      <c r="AN46" s="169">
        <f t="shared" si="10"/>
        <v>0</v>
      </c>
      <c r="AO46" s="162">
        <f t="shared" si="10"/>
        <v>0</v>
      </c>
      <c r="AP46" s="164">
        <f t="shared" si="10"/>
        <v>0</v>
      </c>
      <c r="AQ46" s="169">
        <f t="shared" si="10"/>
        <v>0</v>
      </c>
      <c r="AR46" s="162">
        <f t="shared" si="10"/>
        <v>0</v>
      </c>
      <c r="AS46" s="212">
        <f t="shared" si="10"/>
        <v>0</v>
      </c>
      <c r="AT46" s="169">
        <f t="shared" si="10"/>
        <v>0</v>
      </c>
      <c r="AU46" s="162">
        <f t="shared" si="10"/>
        <v>0</v>
      </c>
      <c r="AV46" s="164">
        <f t="shared" si="10"/>
        <v>0</v>
      </c>
      <c r="AW46" s="169">
        <f t="shared" si="10"/>
        <v>0</v>
      </c>
      <c r="AX46" s="162">
        <f t="shared" si="10"/>
        <v>0</v>
      </c>
      <c r="AY46" s="164">
        <f t="shared" si="10"/>
        <v>0</v>
      </c>
      <c r="AZ46" s="169">
        <f t="shared" si="10"/>
        <v>0</v>
      </c>
      <c r="BA46" s="162">
        <f t="shared" si="10"/>
        <v>0</v>
      </c>
      <c r="BB46" s="164">
        <f t="shared" si="10"/>
        <v>0</v>
      </c>
      <c r="BC46" s="169">
        <f t="shared" si="10"/>
        <v>0</v>
      </c>
      <c r="BD46" s="162">
        <f t="shared" si="10"/>
        <v>0</v>
      </c>
      <c r="BE46" s="164">
        <f t="shared" si="10"/>
        <v>0</v>
      </c>
      <c r="BF46" s="169">
        <f t="shared" si="10"/>
        <v>0</v>
      </c>
      <c r="BG46" s="162">
        <f t="shared" si="10"/>
        <v>0</v>
      </c>
      <c r="BH46" s="164">
        <f t="shared" si="10"/>
        <v>0</v>
      </c>
      <c r="BI46" s="169">
        <f t="shared" si="10"/>
        <v>0</v>
      </c>
      <c r="BJ46" s="162">
        <f t="shared" si="10"/>
        <v>0</v>
      </c>
      <c r="BK46" s="164">
        <f t="shared" si="10"/>
        <v>0</v>
      </c>
      <c r="BL46" s="169">
        <f t="shared" si="10"/>
        <v>0</v>
      </c>
      <c r="BM46" s="162">
        <f t="shared" si="10"/>
        <v>0</v>
      </c>
      <c r="BN46" s="164">
        <f t="shared" si="10"/>
        <v>0</v>
      </c>
      <c r="BO46" s="169">
        <f t="shared" si="10"/>
        <v>0</v>
      </c>
      <c r="BP46" s="162">
        <f t="shared" si="10"/>
        <v>0</v>
      </c>
      <c r="BQ46" s="164">
        <f t="shared" si="10"/>
        <v>0</v>
      </c>
      <c r="BR46" s="169">
        <f t="shared" si="10"/>
        <v>0</v>
      </c>
      <c r="BS46" s="162">
        <f t="shared" si="10"/>
        <v>0</v>
      </c>
      <c r="BT46" s="164">
        <f t="shared" si="10"/>
        <v>0</v>
      </c>
      <c r="BU46" s="169">
        <f t="shared" si="10"/>
        <v>0</v>
      </c>
      <c r="BV46" s="162">
        <f t="shared" si="10"/>
        <v>0</v>
      </c>
      <c r="BW46" s="164">
        <f aca="true" t="shared" si="11" ref="BW46:CC46">SUM(BW13,BW45)</f>
        <v>0</v>
      </c>
      <c r="BX46" s="169">
        <f t="shared" si="11"/>
        <v>0</v>
      </c>
      <c r="BY46" s="162">
        <f t="shared" si="11"/>
        <v>0</v>
      </c>
      <c r="BZ46" s="164">
        <f t="shared" si="11"/>
        <v>0</v>
      </c>
      <c r="CA46" s="169">
        <f t="shared" si="11"/>
        <v>0</v>
      </c>
      <c r="CB46" s="162">
        <f t="shared" si="11"/>
        <v>0</v>
      </c>
      <c r="CC46" s="164">
        <f t="shared" si="11"/>
        <v>0</v>
      </c>
      <c r="CD46" s="169">
        <f aca="true" t="shared" si="12" ref="CD46:DA46">SUM(CD13,CD45)</f>
        <v>0</v>
      </c>
      <c r="CE46" s="162">
        <f t="shared" si="12"/>
        <v>0</v>
      </c>
      <c r="CF46" s="164">
        <f t="shared" si="12"/>
        <v>0</v>
      </c>
      <c r="CG46" s="169">
        <f t="shared" si="12"/>
        <v>0</v>
      </c>
      <c r="CH46" s="162">
        <f t="shared" si="12"/>
        <v>0</v>
      </c>
      <c r="CI46" s="164">
        <f t="shared" si="12"/>
        <v>0</v>
      </c>
      <c r="CJ46" s="169">
        <f t="shared" si="12"/>
        <v>0</v>
      </c>
      <c r="CK46" s="162">
        <f t="shared" si="12"/>
        <v>0</v>
      </c>
      <c r="CL46" s="164">
        <f t="shared" si="12"/>
        <v>0</v>
      </c>
      <c r="CM46" s="169">
        <f t="shared" si="12"/>
        <v>0</v>
      </c>
      <c r="CN46" s="162">
        <f t="shared" si="12"/>
        <v>0</v>
      </c>
      <c r="CO46" s="164">
        <f t="shared" si="12"/>
        <v>0</v>
      </c>
      <c r="CP46" s="169">
        <f t="shared" si="12"/>
        <v>0</v>
      </c>
      <c r="CQ46" s="162">
        <f t="shared" si="12"/>
        <v>0</v>
      </c>
      <c r="CR46" s="164">
        <f t="shared" si="12"/>
        <v>0</v>
      </c>
      <c r="CS46" s="169">
        <f t="shared" si="12"/>
        <v>0</v>
      </c>
      <c r="CT46" s="162">
        <f t="shared" si="12"/>
        <v>0</v>
      </c>
      <c r="CU46" s="164">
        <f t="shared" si="12"/>
        <v>0</v>
      </c>
      <c r="CV46" s="169">
        <f t="shared" si="12"/>
        <v>0</v>
      </c>
      <c r="CW46" s="162">
        <f t="shared" si="12"/>
        <v>0</v>
      </c>
      <c r="CX46" s="164">
        <f t="shared" si="12"/>
        <v>0</v>
      </c>
      <c r="CY46" s="169">
        <f t="shared" si="12"/>
        <v>0</v>
      </c>
      <c r="CZ46" s="162">
        <f t="shared" si="12"/>
        <v>0</v>
      </c>
      <c r="DA46" s="164">
        <f t="shared" si="12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J47</f>
        <v>0</v>
      </c>
      <c r="K48" s="15"/>
      <c r="L48" s="16"/>
      <c r="M48" s="169">
        <f>M47</f>
        <v>0</v>
      </c>
      <c r="N48" s="15"/>
      <c r="O48" s="16"/>
      <c r="P48" s="169">
        <f>P47</f>
        <v>0</v>
      </c>
      <c r="Q48" s="15"/>
      <c r="R48" s="16"/>
      <c r="S48" s="169">
        <f>S47</f>
        <v>0</v>
      </c>
      <c r="T48" s="15"/>
      <c r="U48" s="16"/>
      <c r="V48" s="169">
        <f>V47</f>
        <v>0</v>
      </c>
      <c r="W48" s="15"/>
      <c r="X48" s="16"/>
      <c r="Y48" s="169">
        <f>Y47</f>
        <v>0</v>
      </c>
      <c r="Z48" s="15"/>
      <c r="AA48" s="16"/>
      <c r="AB48" s="169">
        <f>AB47</f>
        <v>0</v>
      </c>
      <c r="AC48" s="15"/>
      <c r="AD48" s="16"/>
      <c r="AE48" s="169">
        <f>AE47</f>
        <v>0</v>
      </c>
      <c r="AF48" s="15"/>
      <c r="AG48" s="16"/>
      <c r="AH48" s="169">
        <f>AH47</f>
        <v>0</v>
      </c>
      <c r="AI48" s="15"/>
      <c r="AJ48" s="16"/>
      <c r="AK48" s="169">
        <f>AK47</f>
        <v>0</v>
      </c>
      <c r="AL48" s="15"/>
      <c r="AM48" s="16"/>
      <c r="AN48" s="169">
        <f>AN47</f>
        <v>0</v>
      </c>
      <c r="AO48" s="15"/>
      <c r="AP48" s="16"/>
      <c r="AQ48" s="203">
        <f>AQ47</f>
        <v>0</v>
      </c>
      <c r="AR48" s="204"/>
      <c r="AS48" s="214"/>
      <c r="AT48" s="169">
        <f>AT47</f>
        <v>0</v>
      </c>
      <c r="AU48" s="15"/>
      <c r="AV48" s="16"/>
      <c r="AW48" s="169">
        <f>AW47</f>
        <v>0</v>
      </c>
      <c r="AX48" s="15"/>
      <c r="AY48" s="16"/>
      <c r="AZ48" s="169">
        <f>AZ47</f>
        <v>0</v>
      </c>
      <c r="BA48" s="15"/>
      <c r="BB48" s="16"/>
      <c r="BC48" s="169">
        <f>BC47</f>
        <v>0</v>
      </c>
      <c r="BD48" s="15"/>
      <c r="BE48" s="16"/>
      <c r="BF48" s="169">
        <f>BF47</f>
        <v>0</v>
      </c>
      <c r="BG48" s="15"/>
      <c r="BH48" s="16"/>
      <c r="BI48" s="169">
        <f>BI47</f>
        <v>0</v>
      </c>
      <c r="BJ48" s="15"/>
      <c r="BK48" s="16"/>
      <c r="BL48" s="169">
        <f>BL47</f>
        <v>0</v>
      </c>
      <c r="BM48" s="15"/>
      <c r="BN48" s="16"/>
      <c r="BO48" s="169">
        <f>BO47</f>
        <v>0</v>
      </c>
      <c r="BP48" s="15"/>
      <c r="BQ48" s="16"/>
      <c r="BR48" s="169">
        <f>BR47</f>
        <v>0</v>
      </c>
      <c r="BS48" s="15"/>
      <c r="BT48" s="16"/>
      <c r="BU48" s="169">
        <f>BU47</f>
        <v>0</v>
      </c>
      <c r="BV48" s="15"/>
      <c r="BW48" s="16"/>
      <c r="BX48" s="169">
        <f>BX47</f>
        <v>0</v>
      </c>
      <c r="BY48" s="15"/>
      <c r="BZ48" s="16"/>
      <c r="CA48" s="169">
        <f>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E10:CF10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D8:CF8"/>
    <mergeCell ref="CG8:CI8"/>
    <mergeCell ref="CJ8:CL8"/>
    <mergeCell ref="CM8:CO8"/>
    <mergeCell ref="CE9:CF9"/>
    <mergeCell ref="CH9:CI9"/>
    <mergeCell ref="CK9:CL9"/>
    <mergeCell ref="CN9:CO9"/>
    <mergeCell ref="A9:A11"/>
    <mergeCell ref="D5:E5"/>
    <mergeCell ref="D6:E6"/>
    <mergeCell ref="D7:E7"/>
    <mergeCell ref="D11:E11"/>
    <mergeCell ref="D9:E10"/>
    <mergeCell ref="B9:C10"/>
    <mergeCell ref="B11:C11"/>
    <mergeCell ref="A2:C3"/>
    <mergeCell ref="D2:E3"/>
    <mergeCell ref="F2:H3"/>
    <mergeCell ref="A7:C7"/>
    <mergeCell ref="A5:C5"/>
    <mergeCell ref="A6:C6"/>
    <mergeCell ref="BX8:BZ8"/>
    <mergeCell ref="BC8:BE8"/>
    <mergeCell ref="BF8:BH8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77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'‘４月'!B46</f>
        <v>0</v>
      </c>
      <c r="C13" s="151">
        <f>'‘４月'!C46</f>
        <v>0</v>
      </c>
      <c r="D13" s="151">
        <f>'‘４月'!D46</f>
        <v>0</v>
      </c>
      <c r="E13" s="151">
        <f>'‘４月'!E46</f>
        <v>0</v>
      </c>
      <c r="F13" s="151">
        <f>'‘４月'!F47</f>
      </c>
      <c r="G13" s="151">
        <f>'‘４月'!G47</f>
      </c>
      <c r="H13" s="34"/>
      <c r="I13" s="176"/>
      <c r="J13" s="193">
        <f>'‘４月'!J46</f>
        <v>0</v>
      </c>
      <c r="K13" s="171">
        <f>'‘４月'!K46</f>
        <v>0</v>
      </c>
      <c r="L13" s="194">
        <f>'‘４月'!L46</f>
        <v>0</v>
      </c>
      <c r="M13" s="193">
        <f>'‘４月'!M46</f>
        <v>0</v>
      </c>
      <c r="N13" s="171">
        <f>'‘４月'!N46</f>
        <v>0</v>
      </c>
      <c r="O13" s="194">
        <f>'‘４月'!O46</f>
        <v>0</v>
      </c>
      <c r="P13" s="193">
        <f>'‘４月'!P46</f>
        <v>0</v>
      </c>
      <c r="Q13" s="171">
        <f>'‘４月'!Q46</f>
        <v>0</v>
      </c>
      <c r="R13" s="194">
        <f>'‘４月'!R46</f>
        <v>0</v>
      </c>
      <c r="S13" s="193">
        <f>'‘４月'!S46</f>
        <v>0</v>
      </c>
      <c r="T13" s="171">
        <f>'‘４月'!T46</f>
        <v>0</v>
      </c>
      <c r="U13" s="194">
        <f>'‘４月'!U46</f>
        <v>0</v>
      </c>
      <c r="V13" s="193">
        <f>'‘４月'!V46</f>
        <v>0</v>
      </c>
      <c r="W13" s="172">
        <f>'‘４月'!W46</f>
        <v>0</v>
      </c>
      <c r="X13" s="200">
        <f>'‘４月'!X46</f>
        <v>0</v>
      </c>
      <c r="Y13" s="202">
        <f>'‘４月'!Y46</f>
        <v>0</v>
      </c>
      <c r="Z13" s="172">
        <f>'‘４月'!Z46</f>
        <v>0</v>
      </c>
      <c r="AA13" s="200">
        <f>'‘４月'!AA46</f>
        <v>0</v>
      </c>
      <c r="AB13" s="202">
        <f>'‘４月'!AB46</f>
        <v>0</v>
      </c>
      <c r="AC13" s="172">
        <f>'‘４月'!AC46</f>
        <v>0</v>
      </c>
      <c r="AD13" s="200">
        <f>'‘４月'!AD46</f>
        <v>0</v>
      </c>
      <c r="AE13" s="202">
        <f>'‘４月'!AE46</f>
        <v>0</v>
      </c>
      <c r="AF13" s="172">
        <f>'‘４月'!AF46</f>
        <v>0</v>
      </c>
      <c r="AG13" s="200">
        <f>'‘４月'!AG46</f>
        <v>0</v>
      </c>
      <c r="AH13" s="202">
        <f>'‘４月'!AH46</f>
        <v>0</v>
      </c>
      <c r="AI13" s="172">
        <f>'‘４月'!AI46</f>
        <v>0</v>
      </c>
      <c r="AJ13" s="200">
        <f>'‘４月'!AJ46</f>
        <v>0</v>
      </c>
      <c r="AK13" s="202">
        <f>'‘４月'!AK46</f>
        <v>0</v>
      </c>
      <c r="AL13" s="172">
        <f>'‘４月'!AL46</f>
        <v>0</v>
      </c>
      <c r="AM13" s="200">
        <f>'‘４月'!AM46</f>
        <v>0</v>
      </c>
      <c r="AN13" s="202">
        <f>'‘４月'!AN46</f>
        <v>0</v>
      </c>
      <c r="AO13" s="172">
        <f>'‘４月'!AO46</f>
        <v>0</v>
      </c>
      <c r="AP13" s="200">
        <f>'‘４月'!AP46</f>
        <v>0</v>
      </c>
      <c r="AQ13" s="202">
        <f>'‘４月'!AQ46</f>
        <v>0</v>
      </c>
      <c r="AR13" s="172">
        <f>'‘４月'!AR46</f>
        <v>0</v>
      </c>
      <c r="AS13" s="216">
        <f>'‘４月'!AS46</f>
        <v>0</v>
      </c>
      <c r="AT13" s="202">
        <f>'‘４月'!AT46</f>
        <v>0</v>
      </c>
      <c r="AU13" s="172">
        <f>'‘４月'!AU46</f>
        <v>0</v>
      </c>
      <c r="AV13" s="200">
        <f>'‘４月'!AV46</f>
        <v>0</v>
      </c>
      <c r="AW13" s="202">
        <f>'‘４月'!AW46</f>
        <v>0</v>
      </c>
      <c r="AX13" s="172">
        <f>'‘４月'!AX46</f>
        <v>0</v>
      </c>
      <c r="AY13" s="200">
        <f>'‘４月'!AY46</f>
        <v>0</v>
      </c>
      <c r="AZ13" s="202">
        <f>'‘４月'!AZ46</f>
        <v>0</v>
      </c>
      <c r="BA13" s="172">
        <f>'‘４月'!BA46</f>
        <v>0</v>
      </c>
      <c r="BB13" s="200">
        <f>'‘４月'!BB46</f>
        <v>0</v>
      </c>
      <c r="BC13" s="202">
        <f>'‘４月'!BC46</f>
        <v>0</v>
      </c>
      <c r="BD13" s="172">
        <f>'‘４月'!BD46</f>
        <v>0</v>
      </c>
      <c r="BE13" s="200">
        <f>'‘４月'!BE46</f>
        <v>0</v>
      </c>
      <c r="BF13" s="202">
        <f>'‘４月'!BF46</f>
        <v>0</v>
      </c>
      <c r="BG13" s="172">
        <f>'‘４月'!BG46</f>
        <v>0</v>
      </c>
      <c r="BH13" s="200">
        <f>'‘４月'!BH46</f>
        <v>0</v>
      </c>
      <c r="BI13" s="202">
        <f>'‘４月'!BI46</f>
        <v>0</v>
      </c>
      <c r="BJ13" s="172">
        <f>'‘４月'!BJ46</f>
        <v>0</v>
      </c>
      <c r="BK13" s="200">
        <f>'‘４月'!BK46</f>
        <v>0</v>
      </c>
      <c r="BL13" s="202">
        <f>'‘４月'!BL46</f>
        <v>0</v>
      </c>
      <c r="BM13" s="172">
        <f>'‘４月'!BM46</f>
        <v>0</v>
      </c>
      <c r="BN13" s="200">
        <f>'‘４月'!BN46</f>
        <v>0</v>
      </c>
      <c r="BO13" s="202">
        <f>'‘４月'!BO46</f>
        <v>0</v>
      </c>
      <c r="BP13" s="172">
        <f>'‘４月'!BP46</f>
        <v>0</v>
      </c>
      <c r="BQ13" s="200">
        <f>'‘４月'!BQ46</f>
        <v>0</v>
      </c>
      <c r="BR13" s="202">
        <f>'‘４月'!BR46</f>
        <v>0</v>
      </c>
      <c r="BS13" s="172">
        <f>'‘４月'!BS46</f>
        <v>0</v>
      </c>
      <c r="BT13" s="200">
        <f>'‘４月'!BT46</f>
        <v>0</v>
      </c>
      <c r="BU13" s="202">
        <f>'‘４月'!BU46</f>
        <v>0</v>
      </c>
      <c r="BV13" s="172">
        <f>'‘４月'!BV46</f>
        <v>0</v>
      </c>
      <c r="BW13" s="200">
        <f>'‘４月'!BW46</f>
        <v>0</v>
      </c>
      <c r="BX13" s="202">
        <f>'‘４月'!BX46</f>
        <v>0</v>
      </c>
      <c r="BY13" s="172">
        <f>'‘４月'!BY46</f>
        <v>0</v>
      </c>
      <c r="BZ13" s="200">
        <f>'‘４月'!BZ46</f>
        <v>0</v>
      </c>
      <c r="CA13" s="202">
        <f>'‘４月'!CA46</f>
        <v>0</v>
      </c>
      <c r="CB13" s="172">
        <f>'‘４月'!CB46</f>
        <v>0</v>
      </c>
      <c r="CC13" s="200">
        <f>'‘４月'!CC46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156">
        <f>'‘４月'!A43+1</f>
        <v>39934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156">
        <f>A14+1</f>
        <v>39935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156">
        <f aca="true" t="shared" si="4" ref="A16:A44">A15+1</f>
        <v>39936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156">
        <f t="shared" si="4"/>
        <v>39937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156">
        <f t="shared" si="4"/>
        <v>39938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156">
        <f t="shared" si="4"/>
        <v>39939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156">
        <f t="shared" si="4"/>
        <v>39940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156">
        <f t="shared" si="4"/>
        <v>39941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156">
        <f t="shared" si="4"/>
        <v>39942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156">
        <f t="shared" si="4"/>
        <v>39943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156">
        <f t="shared" si="4"/>
        <v>39944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156">
        <f t="shared" si="4"/>
        <v>39945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156">
        <f t="shared" si="4"/>
        <v>39946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156">
        <f t="shared" si="4"/>
        <v>39947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156">
        <f t="shared" si="4"/>
        <v>39948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156">
        <f t="shared" si="4"/>
        <v>39949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156">
        <f t="shared" si="4"/>
        <v>39950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156">
        <f t="shared" si="4"/>
        <v>39951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156">
        <f t="shared" si="4"/>
        <v>39952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156">
        <f t="shared" si="4"/>
        <v>39953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156">
        <f t="shared" si="4"/>
        <v>39954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156">
        <f t="shared" si="4"/>
        <v>39955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156">
        <f t="shared" si="4"/>
        <v>39956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156">
        <f t="shared" si="4"/>
        <v>39957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156">
        <f t="shared" si="4"/>
        <v>39958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156">
        <f t="shared" si="4"/>
        <v>39959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156">
        <f t="shared" si="4"/>
        <v>39960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156">
        <f t="shared" si="4"/>
        <v>39961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156">
        <f t="shared" si="4"/>
        <v>39962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156">
        <f t="shared" si="4"/>
        <v>39963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156">
        <f t="shared" si="4"/>
        <v>39964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8" ref="K46:AO46">SUM(K13,K45)</f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'‘４月'!J48+J47</f>
        <v>0</v>
      </c>
      <c r="K48" s="15"/>
      <c r="L48" s="16"/>
      <c r="M48" s="169">
        <f>'‘４月'!M48+M47</f>
        <v>0</v>
      </c>
      <c r="N48" s="15"/>
      <c r="O48" s="16"/>
      <c r="P48" s="169">
        <f>'‘４月'!P48+P47</f>
        <v>0</v>
      </c>
      <c r="Q48" s="15"/>
      <c r="R48" s="16"/>
      <c r="S48" s="169">
        <f>'‘４月'!S48+S47</f>
        <v>0</v>
      </c>
      <c r="T48" s="15"/>
      <c r="U48" s="16"/>
      <c r="V48" s="169">
        <f>'‘４月'!V48+V47</f>
        <v>0</v>
      </c>
      <c r="W48" s="15"/>
      <c r="X48" s="16"/>
      <c r="Y48" s="169">
        <f>'‘４月'!Y48+Y47</f>
        <v>0</v>
      </c>
      <c r="Z48" s="15"/>
      <c r="AA48" s="16"/>
      <c r="AB48" s="169">
        <f>'‘４月'!AB48+AB47</f>
        <v>0</v>
      </c>
      <c r="AC48" s="15"/>
      <c r="AD48" s="16"/>
      <c r="AE48" s="169">
        <f>'‘４月'!AE48+AE47</f>
        <v>0</v>
      </c>
      <c r="AF48" s="15"/>
      <c r="AG48" s="16"/>
      <c r="AH48" s="169">
        <f>'‘４月'!AH48+AH47</f>
        <v>0</v>
      </c>
      <c r="AI48" s="15"/>
      <c r="AJ48" s="16"/>
      <c r="AK48" s="169">
        <f>'‘４月'!AK48+AK47</f>
        <v>0</v>
      </c>
      <c r="AL48" s="15"/>
      <c r="AM48" s="16"/>
      <c r="AN48" s="169">
        <f>'‘４月'!AN48+AN47</f>
        <v>0</v>
      </c>
      <c r="AO48" s="15"/>
      <c r="AP48" s="16"/>
      <c r="AQ48" s="203">
        <f>'‘４月'!AQ48+AQ47</f>
        <v>0</v>
      </c>
      <c r="AR48" s="204"/>
      <c r="AS48" s="214"/>
      <c r="AT48" s="169">
        <f>'‘４月'!AT48+AT47</f>
        <v>0</v>
      </c>
      <c r="AU48" s="15"/>
      <c r="AV48" s="16"/>
      <c r="AW48" s="169">
        <f>'‘４月'!AW48+AW47</f>
        <v>0</v>
      </c>
      <c r="AX48" s="15"/>
      <c r="AY48" s="16"/>
      <c r="AZ48" s="169">
        <f>'‘４月'!AZ48+AZ47</f>
        <v>0</v>
      </c>
      <c r="BA48" s="15"/>
      <c r="BB48" s="16"/>
      <c r="BC48" s="169">
        <f>'‘４月'!BC48+BC47</f>
        <v>0</v>
      </c>
      <c r="BD48" s="15"/>
      <c r="BE48" s="16"/>
      <c r="BF48" s="169">
        <f>'‘４月'!BF48+BF47</f>
        <v>0</v>
      </c>
      <c r="BG48" s="15"/>
      <c r="BH48" s="16"/>
      <c r="BI48" s="169">
        <f>'‘４月'!BI48+BI47</f>
        <v>0</v>
      </c>
      <c r="BJ48" s="15"/>
      <c r="BK48" s="16"/>
      <c r="BL48" s="169">
        <f>'‘４月'!BL48+BL47</f>
        <v>0</v>
      </c>
      <c r="BM48" s="15"/>
      <c r="BN48" s="16"/>
      <c r="BO48" s="169">
        <f>'‘４月'!BO48+BO47</f>
        <v>0</v>
      </c>
      <c r="BP48" s="15"/>
      <c r="BQ48" s="16"/>
      <c r="BR48" s="169">
        <f>'‘４月'!BR48+BR47</f>
        <v>0</v>
      </c>
      <c r="BS48" s="15"/>
      <c r="BT48" s="16"/>
      <c r="BU48" s="169">
        <f>'‘４月'!BU48+BU47</f>
        <v>0</v>
      </c>
      <c r="BV48" s="15"/>
      <c r="BW48" s="16"/>
      <c r="BX48" s="169">
        <f>'‘４月'!BX48+BX47</f>
        <v>0</v>
      </c>
      <c r="BY48" s="15"/>
      <c r="BZ48" s="16"/>
      <c r="CA48" s="169">
        <f>'‘４月'!CA48+CA47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78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'‘５月'!B46</f>
        <v>0</v>
      </c>
      <c r="C13" s="151">
        <f>'‘５月'!C46</f>
        <v>0</v>
      </c>
      <c r="D13" s="151">
        <f>'‘５月'!D46</f>
        <v>0</v>
      </c>
      <c r="E13" s="151">
        <f>'‘５月'!E46</f>
        <v>0</v>
      </c>
      <c r="F13" s="151">
        <f>'‘５月'!F47</f>
      </c>
      <c r="G13" s="151">
        <f>'‘５月'!G47</f>
      </c>
      <c r="H13" s="34"/>
      <c r="I13" s="176"/>
      <c r="J13" s="193">
        <f>'‘５月'!J46</f>
        <v>0</v>
      </c>
      <c r="K13" s="171">
        <f>'‘５月'!K46</f>
        <v>0</v>
      </c>
      <c r="L13" s="194">
        <f>'‘５月'!L46</f>
        <v>0</v>
      </c>
      <c r="M13" s="193">
        <f>'‘５月'!M46</f>
        <v>0</v>
      </c>
      <c r="N13" s="171">
        <f>'‘５月'!N46</f>
        <v>0</v>
      </c>
      <c r="O13" s="194">
        <f>'‘５月'!O46</f>
        <v>0</v>
      </c>
      <c r="P13" s="193">
        <f>'‘５月'!P46</f>
        <v>0</v>
      </c>
      <c r="Q13" s="171">
        <f>'‘５月'!Q46</f>
        <v>0</v>
      </c>
      <c r="R13" s="194">
        <f>'‘５月'!R46</f>
        <v>0</v>
      </c>
      <c r="S13" s="193">
        <f>'‘５月'!S46</f>
        <v>0</v>
      </c>
      <c r="T13" s="171">
        <f>'‘５月'!T46</f>
        <v>0</v>
      </c>
      <c r="U13" s="194">
        <f>'‘５月'!U46</f>
        <v>0</v>
      </c>
      <c r="V13" s="193">
        <f>'‘５月'!V46</f>
        <v>0</v>
      </c>
      <c r="W13" s="172">
        <f>'‘５月'!W46</f>
        <v>0</v>
      </c>
      <c r="X13" s="200">
        <f>'‘５月'!X46</f>
        <v>0</v>
      </c>
      <c r="Y13" s="202">
        <f>'‘５月'!Y46</f>
        <v>0</v>
      </c>
      <c r="Z13" s="172">
        <f>'‘５月'!Z46</f>
        <v>0</v>
      </c>
      <c r="AA13" s="200">
        <f>'‘５月'!AA46</f>
        <v>0</v>
      </c>
      <c r="AB13" s="202">
        <f>'‘５月'!AB46</f>
        <v>0</v>
      </c>
      <c r="AC13" s="172">
        <f>'‘５月'!AC46</f>
        <v>0</v>
      </c>
      <c r="AD13" s="200">
        <f>'‘５月'!AD46</f>
        <v>0</v>
      </c>
      <c r="AE13" s="202">
        <f>'‘５月'!AE46</f>
        <v>0</v>
      </c>
      <c r="AF13" s="172">
        <f>'‘５月'!AF46</f>
        <v>0</v>
      </c>
      <c r="AG13" s="200">
        <f>'‘５月'!AG46</f>
        <v>0</v>
      </c>
      <c r="AH13" s="202">
        <f>'‘５月'!AH46</f>
        <v>0</v>
      </c>
      <c r="AI13" s="172">
        <f>'‘５月'!AI46</f>
        <v>0</v>
      </c>
      <c r="AJ13" s="200">
        <f>'‘５月'!AJ46</f>
        <v>0</v>
      </c>
      <c r="AK13" s="202">
        <f>'‘５月'!AK46</f>
        <v>0</v>
      </c>
      <c r="AL13" s="172">
        <f>'‘５月'!AL46</f>
        <v>0</v>
      </c>
      <c r="AM13" s="200">
        <f>'‘５月'!AM46</f>
        <v>0</v>
      </c>
      <c r="AN13" s="202">
        <f>'‘５月'!AN46</f>
        <v>0</v>
      </c>
      <c r="AO13" s="172">
        <f>'‘５月'!AO46</f>
        <v>0</v>
      </c>
      <c r="AP13" s="200">
        <f>'‘５月'!AP46</f>
        <v>0</v>
      </c>
      <c r="AQ13" s="202">
        <f>'‘５月'!AQ46</f>
        <v>0</v>
      </c>
      <c r="AR13" s="172">
        <f>'‘５月'!AR46</f>
        <v>0</v>
      </c>
      <c r="AS13" s="216">
        <f>'‘５月'!AS46</f>
        <v>0</v>
      </c>
      <c r="AT13" s="202">
        <f>'‘５月'!AT46</f>
        <v>0</v>
      </c>
      <c r="AU13" s="172">
        <f>'‘５月'!AU46</f>
        <v>0</v>
      </c>
      <c r="AV13" s="200">
        <f>'‘５月'!AV46</f>
        <v>0</v>
      </c>
      <c r="AW13" s="202">
        <f>'‘５月'!AW46</f>
        <v>0</v>
      </c>
      <c r="AX13" s="172">
        <f>'‘５月'!AX46</f>
        <v>0</v>
      </c>
      <c r="AY13" s="200">
        <f>'‘５月'!AY46</f>
        <v>0</v>
      </c>
      <c r="AZ13" s="202">
        <f>'‘５月'!AZ46</f>
        <v>0</v>
      </c>
      <c r="BA13" s="172">
        <f>'‘５月'!BA46</f>
        <v>0</v>
      </c>
      <c r="BB13" s="200">
        <f>'‘５月'!BB46</f>
        <v>0</v>
      </c>
      <c r="BC13" s="202">
        <f>'‘５月'!BC46</f>
        <v>0</v>
      </c>
      <c r="BD13" s="172">
        <f>'‘５月'!BD46</f>
        <v>0</v>
      </c>
      <c r="BE13" s="200">
        <f>'‘５月'!BE46</f>
        <v>0</v>
      </c>
      <c r="BF13" s="202">
        <f>'‘５月'!BF46</f>
        <v>0</v>
      </c>
      <c r="BG13" s="172">
        <f>'‘５月'!BG46</f>
        <v>0</v>
      </c>
      <c r="BH13" s="200">
        <f>'‘５月'!BH46</f>
        <v>0</v>
      </c>
      <c r="BI13" s="202">
        <f>'‘５月'!BI46</f>
        <v>0</v>
      </c>
      <c r="BJ13" s="172">
        <f>'‘５月'!BJ46</f>
        <v>0</v>
      </c>
      <c r="BK13" s="200">
        <f>'‘５月'!BK46</f>
        <v>0</v>
      </c>
      <c r="BL13" s="202">
        <f>'‘５月'!BL46</f>
        <v>0</v>
      </c>
      <c r="BM13" s="172">
        <f>'‘５月'!BM46</f>
        <v>0</v>
      </c>
      <c r="BN13" s="200">
        <f>'‘５月'!BN46</f>
        <v>0</v>
      </c>
      <c r="BO13" s="202">
        <f>'‘５月'!BO46</f>
        <v>0</v>
      </c>
      <c r="BP13" s="172">
        <f>'‘５月'!BP46</f>
        <v>0</v>
      </c>
      <c r="BQ13" s="200">
        <f>'‘５月'!BQ46</f>
        <v>0</v>
      </c>
      <c r="BR13" s="202">
        <f>'‘５月'!BR46</f>
        <v>0</v>
      </c>
      <c r="BS13" s="172">
        <f>'‘５月'!BS46</f>
        <v>0</v>
      </c>
      <c r="BT13" s="200">
        <f>'‘５月'!BT46</f>
        <v>0</v>
      </c>
      <c r="BU13" s="202">
        <f>'‘５月'!BU46</f>
        <v>0</v>
      </c>
      <c r="BV13" s="172">
        <f>'‘５月'!BV46</f>
        <v>0</v>
      </c>
      <c r="BW13" s="200">
        <f>'‘５月'!BW46</f>
        <v>0</v>
      </c>
      <c r="BX13" s="202">
        <f>'‘５月'!BX46</f>
        <v>0</v>
      </c>
      <c r="BY13" s="172">
        <f>'‘５月'!BY46</f>
        <v>0</v>
      </c>
      <c r="BZ13" s="200">
        <f>'‘５月'!BZ46</f>
        <v>0</v>
      </c>
      <c r="CA13" s="202">
        <f>'‘５月'!CA46</f>
        <v>0</v>
      </c>
      <c r="CB13" s="172">
        <f>'‘５月'!CB46</f>
        <v>0</v>
      </c>
      <c r="CC13" s="200">
        <f>'‘５月'!CC46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39234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39235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39236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39237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39238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39239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39240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39241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39242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39243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39244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39245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39246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39247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39248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39249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39250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39251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39252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39253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39254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39255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39256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39257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39258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39259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39260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39261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39262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39263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>SUM(J13,J45)</f>
        <v>0</v>
      </c>
      <c r="K46" s="158">
        <f aca="true" t="shared" si="7" ref="K46:AO46">SUM(K13,K45)</f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'‘５月'!J48+J47</f>
        <v>0</v>
      </c>
      <c r="K48" s="15"/>
      <c r="L48" s="16"/>
      <c r="M48" s="169">
        <f>'‘５月'!M48+M47</f>
        <v>0</v>
      </c>
      <c r="N48" s="15"/>
      <c r="O48" s="16"/>
      <c r="P48" s="169">
        <f>'‘５月'!P48+P47</f>
        <v>0</v>
      </c>
      <c r="Q48" s="15"/>
      <c r="R48" s="16"/>
      <c r="S48" s="169">
        <f>'‘５月'!S48+S47</f>
        <v>0</v>
      </c>
      <c r="T48" s="15"/>
      <c r="U48" s="16"/>
      <c r="V48" s="169">
        <f>'‘５月'!V48+V47</f>
        <v>0</v>
      </c>
      <c r="W48" s="15"/>
      <c r="X48" s="16"/>
      <c r="Y48" s="169">
        <f>'‘５月'!Y48+Y47</f>
        <v>0</v>
      </c>
      <c r="Z48" s="15"/>
      <c r="AA48" s="16"/>
      <c r="AB48" s="169">
        <f>'‘５月'!AB48+AB47</f>
        <v>0</v>
      </c>
      <c r="AC48" s="15"/>
      <c r="AD48" s="16"/>
      <c r="AE48" s="169">
        <f>'‘５月'!AE48+AE47</f>
        <v>0</v>
      </c>
      <c r="AF48" s="15"/>
      <c r="AG48" s="16"/>
      <c r="AH48" s="169">
        <f>'‘５月'!AH48+AH47</f>
        <v>0</v>
      </c>
      <c r="AI48" s="15"/>
      <c r="AJ48" s="16"/>
      <c r="AK48" s="169">
        <f>'‘５月'!AK48+AK47</f>
        <v>0</v>
      </c>
      <c r="AL48" s="15"/>
      <c r="AM48" s="16"/>
      <c r="AN48" s="169">
        <f>'‘５月'!AN48+AN47</f>
        <v>0</v>
      </c>
      <c r="AO48" s="15"/>
      <c r="AP48" s="16"/>
      <c r="AQ48" s="203">
        <f>'‘５月'!AQ48+AQ47</f>
        <v>0</v>
      </c>
      <c r="AR48" s="204"/>
      <c r="AS48" s="214"/>
      <c r="AT48" s="169">
        <f>'‘５月'!AT48+AT47</f>
        <v>0</v>
      </c>
      <c r="AU48" s="15"/>
      <c r="AV48" s="16"/>
      <c r="AW48" s="169">
        <f>'‘５月'!AW48+AW47</f>
        <v>0</v>
      </c>
      <c r="AX48" s="15"/>
      <c r="AY48" s="16"/>
      <c r="AZ48" s="169">
        <f>'‘５月'!AZ48+AZ47</f>
        <v>0</v>
      </c>
      <c r="BA48" s="15"/>
      <c r="BB48" s="16"/>
      <c r="BC48" s="169">
        <f>'‘５月'!BC48+BC47</f>
        <v>0</v>
      </c>
      <c r="BD48" s="15"/>
      <c r="BE48" s="16"/>
      <c r="BF48" s="169">
        <f>'‘５月'!BF48+BF47</f>
        <v>0</v>
      </c>
      <c r="BG48" s="15"/>
      <c r="BH48" s="16"/>
      <c r="BI48" s="169">
        <f>'‘５月'!BI48+BI47</f>
        <v>0</v>
      </c>
      <c r="BJ48" s="15"/>
      <c r="BK48" s="16"/>
      <c r="BL48" s="169">
        <f>'‘５月'!BL48+BL47</f>
        <v>0</v>
      </c>
      <c r="BM48" s="15"/>
      <c r="BN48" s="16"/>
      <c r="BO48" s="169">
        <f>'‘５月'!BO48+BO47</f>
        <v>0</v>
      </c>
      <c r="BP48" s="15"/>
      <c r="BQ48" s="16"/>
      <c r="BR48" s="169">
        <f>'‘５月'!BR48+BR47</f>
        <v>0</v>
      </c>
      <c r="BS48" s="15"/>
      <c r="BT48" s="16"/>
      <c r="BU48" s="169">
        <f>'‘５月'!BU48+BU47</f>
        <v>0</v>
      </c>
      <c r="BV48" s="15"/>
      <c r="BW48" s="16"/>
      <c r="BX48" s="169">
        <f>'‘５月'!BX48+BX47</f>
        <v>0</v>
      </c>
      <c r="BY48" s="15"/>
      <c r="BZ48" s="16"/>
      <c r="CA48" s="169">
        <f>'‘５月'!CA48+CA47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79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'‘６月'!B46</f>
        <v>0</v>
      </c>
      <c r="C13" s="151">
        <f>'‘６月'!C46</f>
        <v>0</v>
      </c>
      <c r="D13" s="151">
        <f>'‘６月'!D46</f>
        <v>0</v>
      </c>
      <c r="E13" s="151">
        <f>'‘６月'!E46</f>
        <v>0</v>
      </c>
      <c r="F13" s="151">
        <f>'‘６月'!F47</f>
      </c>
      <c r="G13" s="151">
        <f>'‘６月'!G47</f>
      </c>
      <c r="H13" s="34"/>
      <c r="I13" s="176"/>
      <c r="J13" s="193">
        <f>'‘６月'!J46</f>
        <v>0</v>
      </c>
      <c r="K13" s="171">
        <f>'‘６月'!K46</f>
        <v>0</v>
      </c>
      <c r="L13" s="194">
        <f>'‘６月'!L46</f>
        <v>0</v>
      </c>
      <c r="M13" s="193">
        <f>'‘６月'!M46</f>
        <v>0</v>
      </c>
      <c r="N13" s="171">
        <f>'‘６月'!N46</f>
        <v>0</v>
      </c>
      <c r="O13" s="194">
        <f>'‘６月'!O46</f>
        <v>0</v>
      </c>
      <c r="P13" s="193">
        <f>'‘６月'!P46</f>
        <v>0</v>
      </c>
      <c r="Q13" s="171">
        <f>'‘６月'!Q46</f>
        <v>0</v>
      </c>
      <c r="R13" s="194">
        <f>'‘６月'!R46</f>
        <v>0</v>
      </c>
      <c r="S13" s="193">
        <f>'‘６月'!S46</f>
        <v>0</v>
      </c>
      <c r="T13" s="171">
        <f>'‘６月'!T46</f>
        <v>0</v>
      </c>
      <c r="U13" s="194">
        <f>'‘６月'!U46</f>
        <v>0</v>
      </c>
      <c r="V13" s="193">
        <f>'‘６月'!V46</f>
        <v>0</v>
      </c>
      <c r="W13" s="172">
        <f>'‘６月'!W46</f>
        <v>0</v>
      </c>
      <c r="X13" s="200">
        <f>'‘６月'!X46</f>
        <v>0</v>
      </c>
      <c r="Y13" s="202">
        <f>'‘６月'!Y46</f>
        <v>0</v>
      </c>
      <c r="Z13" s="172">
        <f>'‘６月'!Z46</f>
        <v>0</v>
      </c>
      <c r="AA13" s="200">
        <f>'‘６月'!AA46</f>
        <v>0</v>
      </c>
      <c r="AB13" s="202">
        <f>'‘６月'!AB46</f>
        <v>0</v>
      </c>
      <c r="AC13" s="172">
        <f>'‘６月'!AC46</f>
        <v>0</v>
      </c>
      <c r="AD13" s="200">
        <f>'‘６月'!AD46</f>
        <v>0</v>
      </c>
      <c r="AE13" s="202">
        <f>'‘６月'!AE46</f>
        <v>0</v>
      </c>
      <c r="AF13" s="172">
        <f>'‘６月'!AF46</f>
        <v>0</v>
      </c>
      <c r="AG13" s="200">
        <f>'‘６月'!AG46</f>
        <v>0</v>
      </c>
      <c r="AH13" s="202">
        <f>'‘６月'!AH46</f>
        <v>0</v>
      </c>
      <c r="AI13" s="172">
        <f>'‘６月'!AI46</f>
        <v>0</v>
      </c>
      <c r="AJ13" s="200">
        <f>'‘６月'!AJ46</f>
        <v>0</v>
      </c>
      <c r="AK13" s="202">
        <f>'‘６月'!AK46</f>
        <v>0</v>
      </c>
      <c r="AL13" s="172">
        <f>'‘６月'!AL46</f>
        <v>0</v>
      </c>
      <c r="AM13" s="200">
        <f>'‘６月'!AM46</f>
        <v>0</v>
      </c>
      <c r="AN13" s="202">
        <f>'‘６月'!AN46</f>
        <v>0</v>
      </c>
      <c r="AO13" s="172">
        <f>'‘６月'!AO46</f>
        <v>0</v>
      </c>
      <c r="AP13" s="200">
        <f>'‘６月'!AP46</f>
        <v>0</v>
      </c>
      <c r="AQ13" s="202">
        <f>'‘６月'!AQ46</f>
        <v>0</v>
      </c>
      <c r="AR13" s="172">
        <f>'‘６月'!AR46</f>
        <v>0</v>
      </c>
      <c r="AS13" s="216">
        <f>'‘６月'!AS46</f>
        <v>0</v>
      </c>
      <c r="AT13" s="202">
        <f>'‘６月'!AT46</f>
        <v>0</v>
      </c>
      <c r="AU13" s="172">
        <f>'‘６月'!AU46</f>
        <v>0</v>
      </c>
      <c r="AV13" s="200">
        <f>'‘６月'!AV46</f>
        <v>0</v>
      </c>
      <c r="AW13" s="202">
        <f>'‘６月'!AW46</f>
        <v>0</v>
      </c>
      <c r="AX13" s="172">
        <f>'‘６月'!AX46</f>
        <v>0</v>
      </c>
      <c r="AY13" s="200">
        <f>'‘６月'!AY46</f>
        <v>0</v>
      </c>
      <c r="AZ13" s="202">
        <f>'‘６月'!AZ46</f>
        <v>0</v>
      </c>
      <c r="BA13" s="172">
        <f>'‘６月'!BA46</f>
        <v>0</v>
      </c>
      <c r="BB13" s="200">
        <f>'‘６月'!BB46</f>
        <v>0</v>
      </c>
      <c r="BC13" s="202">
        <f>'‘６月'!BC46</f>
        <v>0</v>
      </c>
      <c r="BD13" s="172">
        <f>'‘６月'!BD46</f>
        <v>0</v>
      </c>
      <c r="BE13" s="200">
        <f>'‘６月'!BE46</f>
        <v>0</v>
      </c>
      <c r="BF13" s="202">
        <f>'‘６月'!BF46</f>
        <v>0</v>
      </c>
      <c r="BG13" s="172">
        <f>'‘６月'!BG46</f>
        <v>0</v>
      </c>
      <c r="BH13" s="200">
        <f>'‘６月'!BH46</f>
        <v>0</v>
      </c>
      <c r="BI13" s="202">
        <f>'‘６月'!BI46</f>
        <v>0</v>
      </c>
      <c r="BJ13" s="172">
        <f>'‘６月'!BJ46</f>
        <v>0</v>
      </c>
      <c r="BK13" s="200">
        <f>'‘６月'!BK46</f>
        <v>0</v>
      </c>
      <c r="BL13" s="202">
        <f>'‘６月'!BL46</f>
        <v>0</v>
      </c>
      <c r="BM13" s="172">
        <f>'‘６月'!BM46</f>
        <v>0</v>
      </c>
      <c r="BN13" s="200">
        <f>'‘６月'!BN46</f>
        <v>0</v>
      </c>
      <c r="BO13" s="202">
        <f>'‘６月'!BO46</f>
        <v>0</v>
      </c>
      <c r="BP13" s="172">
        <f>'‘６月'!BP46</f>
        <v>0</v>
      </c>
      <c r="BQ13" s="200">
        <f>'‘６月'!BQ46</f>
        <v>0</v>
      </c>
      <c r="BR13" s="202">
        <f>'‘６月'!BR46</f>
        <v>0</v>
      </c>
      <c r="BS13" s="172">
        <f>'‘６月'!BS46</f>
        <v>0</v>
      </c>
      <c r="BT13" s="200">
        <f>'‘６月'!BT46</f>
        <v>0</v>
      </c>
      <c r="BU13" s="202">
        <f>'‘６月'!BU46</f>
        <v>0</v>
      </c>
      <c r="BV13" s="172">
        <f>'‘６月'!BV46</f>
        <v>0</v>
      </c>
      <c r="BW13" s="200">
        <f>'‘６月'!BW46</f>
        <v>0</v>
      </c>
      <c r="BX13" s="202">
        <f>'‘６月'!BX46</f>
        <v>0</v>
      </c>
      <c r="BY13" s="172">
        <f>'‘６月'!BY46</f>
        <v>0</v>
      </c>
      <c r="BZ13" s="200">
        <f>'‘６月'!BZ46</f>
        <v>0</v>
      </c>
      <c r="CA13" s="202">
        <f>'‘６月'!CA46</f>
        <v>0</v>
      </c>
      <c r="CB13" s="172">
        <f>'‘６月'!CB46</f>
        <v>0</v>
      </c>
      <c r="CC13" s="200">
        <f>'‘６月'!CC46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39264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39265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39266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39267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39268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39269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39270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39271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39272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39273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39274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39275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39276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39277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39278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39279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39280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39281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39282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39283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39284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39285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39286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39287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39288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39289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39290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39291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39292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39293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39294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'‘６月'!J48+J47</f>
        <v>0</v>
      </c>
      <c r="K48" s="15"/>
      <c r="L48" s="16"/>
      <c r="M48" s="169">
        <f>'‘６月'!M48+M47</f>
        <v>0</v>
      </c>
      <c r="N48" s="15"/>
      <c r="O48" s="16"/>
      <c r="P48" s="169">
        <f>'‘６月'!P48+P47</f>
        <v>0</v>
      </c>
      <c r="Q48" s="15"/>
      <c r="R48" s="16"/>
      <c r="S48" s="169">
        <f>'‘６月'!S48+S47</f>
        <v>0</v>
      </c>
      <c r="T48" s="15"/>
      <c r="U48" s="16"/>
      <c r="V48" s="169">
        <f>'‘６月'!V48+V47</f>
        <v>0</v>
      </c>
      <c r="W48" s="15"/>
      <c r="X48" s="16"/>
      <c r="Y48" s="169">
        <f>'‘６月'!Y48+Y47</f>
        <v>0</v>
      </c>
      <c r="Z48" s="15"/>
      <c r="AA48" s="16"/>
      <c r="AB48" s="169">
        <f>'‘６月'!AB48+AB47</f>
        <v>0</v>
      </c>
      <c r="AC48" s="15"/>
      <c r="AD48" s="16"/>
      <c r="AE48" s="169">
        <f>'‘６月'!AE48+AE47</f>
        <v>0</v>
      </c>
      <c r="AF48" s="15"/>
      <c r="AG48" s="16"/>
      <c r="AH48" s="169">
        <f>'‘６月'!AH48+AH47</f>
        <v>0</v>
      </c>
      <c r="AI48" s="15"/>
      <c r="AJ48" s="16"/>
      <c r="AK48" s="169">
        <f>'‘６月'!AK48+AK47</f>
        <v>0</v>
      </c>
      <c r="AL48" s="15"/>
      <c r="AM48" s="16"/>
      <c r="AN48" s="169">
        <f>'‘６月'!AN48+AN47</f>
        <v>0</v>
      </c>
      <c r="AO48" s="15"/>
      <c r="AP48" s="16"/>
      <c r="AQ48" s="203">
        <f>'‘６月'!AQ48+AQ47</f>
        <v>0</v>
      </c>
      <c r="AR48" s="204"/>
      <c r="AS48" s="214"/>
      <c r="AT48" s="169">
        <f>'‘６月'!AT48+AT47</f>
        <v>0</v>
      </c>
      <c r="AU48" s="15"/>
      <c r="AV48" s="16"/>
      <c r="AW48" s="169">
        <f>'‘６月'!AW48+AW47</f>
        <v>0</v>
      </c>
      <c r="AX48" s="15"/>
      <c r="AY48" s="16"/>
      <c r="AZ48" s="169">
        <f>'‘６月'!AZ48+AZ47</f>
        <v>0</v>
      </c>
      <c r="BA48" s="15"/>
      <c r="BB48" s="16"/>
      <c r="BC48" s="169">
        <f>'‘６月'!BC48+BC47</f>
        <v>0</v>
      </c>
      <c r="BD48" s="15"/>
      <c r="BE48" s="16"/>
      <c r="BF48" s="169">
        <f>'‘６月'!BF48+BF47</f>
        <v>0</v>
      </c>
      <c r="BG48" s="15"/>
      <c r="BH48" s="16"/>
      <c r="BI48" s="169">
        <f>'‘６月'!BI48+BI47</f>
        <v>0</v>
      </c>
      <c r="BJ48" s="15"/>
      <c r="BK48" s="16"/>
      <c r="BL48" s="169">
        <f>'‘６月'!BL48+BL47</f>
        <v>0</v>
      </c>
      <c r="BM48" s="15"/>
      <c r="BN48" s="16"/>
      <c r="BO48" s="169">
        <f>'‘６月'!BO48+BO47</f>
        <v>0</v>
      </c>
      <c r="BP48" s="15"/>
      <c r="BQ48" s="16"/>
      <c r="BR48" s="169">
        <f>'‘６月'!BR48+BR47</f>
        <v>0</v>
      </c>
      <c r="BS48" s="15"/>
      <c r="BT48" s="16"/>
      <c r="BU48" s="169">
        <f>'‘６月'!BU48+BU47</f>
        <v>0</v>
      </c>
      <c r="BV48" s="15"/>
      <c r="BW48" s="16"/>
      <c r="BX48" s="169">
        <f>'‘６月'!BX48+BX47</f>
        <v>0</v>
      </c>
      <c r="BY48" s="15"/>
      <c r="BZ48" s="16"/>
      <c r="CA48" s="169">
        <f>'‘６月'!CA48+CA47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80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'‘７月'!B46</f>
        <v>0</v>
      </c>
      <c r="C13" s="151">
        <f>'‘７月'!C46</f>
        <v>0</v>
      </c>
      <c r="D13" s="151">
        <f>'‘７月'!D46</f>
        <v>0</v>
      </c>
      <c r="E13" s="151">
        <f>'‘７月'!E46</f>
        <v>0</v>
      </c>
      <c r="F13" s="151">
        <f>'‘７月'!F47</f>
      </c>
      <c r="G13" s="151">
        <f>'‘７月'!G47</f>
      </c>
      <c r="H13" s="34"/>
      <c r="I13" s="176"/>
      <c r="J13" s="193">
        <f>'‘７月'!J46</f>
        <v>0</v>
      </c>
      <c r="K13" s="171">
        <f>'‘７月'!K46</f>
        <v>0</v>
      </c>
      <c r="L13" s="194">
        <f>'‘７月'!L46</f>
        <v>0</v>
      </c>
      <c r="M13" s="193">
        <f>'‘７月'!M46</f>
        <v>0</v>
      </c>
      <c r="N13" s="171">
        <f>'‘７月'!N46</f>
        <v>0</v>
      </c>
      <c r="O13" s="194">
        <f>'‘７月'!O46</f>
        <v>0</v>
      </c>
      <c r="P13" s="193">
        <f>'‘７月'!P46</f>
        <v>0</v>
      </c>
      <c r="Q13" s="171">
        <f>'‘７月'!Q46</f>
        <v>0</v>
      </c>
      <c r="R13" s="194">
        <f>'‘７月'!R46</f>
        <v>0</v>
      </c>
      <c r="S13" s="193">
        <f>'‘７月'!S46</f>
        <v>0</v>
      </c>
      <c r="T13" s="171">
        <f>'‘７月'!T46</f>
        <v>0</v>
      </c>
      <c r="U13" s="194">
        <f>'‘７月'!U46</f>
        <v>0</v>
      </c>
      <c r="V13" s="193">
        <f>'‘７月'!V46</f>
        <v>0</v>
      </c>
      <c r="W13" s="172">
        <f>'‘７月'!W46</f>
        <v>0</v>
      </c>
      <c r="X13" s="200">
        <f>'‘７月'!X46</f>
        <v>0</v>
      </c>
      <c r="Y13" s="202">
        <f>'‘７月'!Y46</f>
        <v>0</v>
      </c>
      <c r="Z13" s="172">
        <f>'‘７月'!Z46</f>
        <v>0</v>
      </c>
      <c r="AA13" s="200">
        <f>'‘７月'!AA46</f>
        <v>0</v>
      </c>
      <c r="AB13" s="202">
        <f>'‘７月'!AB46</f>
        <v>0</v>
      </c>
      <c r="AC13" s="172">
        <f>'‘７月'!AC46</f>
        <v>0</v>
      </c>
      <c r="AD13" s="200">
        <f>'‘７月'!AD46</f>
        <v>0</v>
      </c>
      <c r="AE13" s="202">
        <f>'‘７月'!AE46</f>
        <v>0</v>
      </c>
      <c r="AF13" s="172">
        <f>'‘７月'!AF46</f>
        <v>0</v>
      </c>
      <c r="AG13" s="200">
        <f>'‘７月'!AG46</f>
        <v>0</v>
      </c>
      <c r="AH13" s="202">
        <f>'‘７月'!AH46</f>
        <v>0</v>
      </c>
      <c r="AI13" s="172">
        <f>'‘７月'!AI46</f>
        <v>0</v>
      </c>
      <c r="AJ13" s="200">
        <f>'‘７月'!AJ46</f>
        <v>0</v>
      </c>
      <c r="AK13" s="202">
        <f>'‘７月'!AK46</f>
        <v>0</v>
      </c>
      <c r="AL13" s="172">
        <f>'‘７月'!AL46</f>
        <v>0</v>
      </c>
      <c r="AM13" s="200">
        <f>'‘７月'!AM46</f>
        <v>0</v>
      </c>
      <c r="AN13" s="202">
        <f>'‘７月'!AN46</f>
        <v>0</v>
      </c>
      <c r="AO13" s="172">
        <f>'‘７月'!AO46</f>
        <v>0</v>
      </c>
      <c r="AP13" s="200">
        <f>'‘７月'!AP46</f>
        <v>0</v>
      </c>
      <c r="AQ13" s="202">
        <f>'‘７月'!AQ46</f>
        <v>0</v>
      </c>
      <c r="AR13" s="172">
        <f>'‘７月'!AR46</f>
        <v>0</v>
      </c>
      <c r="AS13" s="216">
        <f>'‘７月'!AS46</f>
        <v>0</v>
      </c>
      <c r="AT13" s="202">
        <f>'‘７月'!AT46</f>
        <v>0</v>
      </c>
      <c r="AU13" s="172">
        <f>'‘７月'!AU46</f>
        <v>0</v>
      </c>
      <c r="AV13" s="200">
        <f>'‘７月'!AV46</f>
        <v>0</v>
      </c>
      <c r="AW13" s="202">
        <f>'‘７月'!AW46</f>
        <v>0</v>
      </c>
      <c r="AX13" s="172">
        <f>'‘７月'!AX46</f>
        <v>0</v>
      </c>
      <c r="AY13" s="200">
        <f>'‘７月'!AY46</f>
        <v>0</v>
      </c>
      <c r="AZ13" s="202">
        <f>'‘７月'!AZ46</f>
        <v>0</v>
      </c>
      <c r="BA13" s="172">
        <f>'‘７月'!BA46</f>
        <v>0</v>
      </c>
      <c r="BB13" s="200">
        <f>'‘７月'!BB46</f>
        <v>0</v>
      </c>
      <c r="BC13" s="202">
        <f>'‘７月'!BC46</f>
        <v>0</v>
      </c>
      <c r="BD13" s="172">
        <f>'‘７月'!BD46</f>
        <v>0</v>
      </c>
      <c r="BE13" s="200">
        <f>'‘７月'!BE46</f>
        <v>0</v>
      </c>
      <c r="BF13" s="202">
        <f>'‘７月'!BF46</f>
        <v>0</v>
      </c>
      <c r="BG13" s="172">
        <f>'‘７月'!BG46</f>
        <v>0</v>
      </c>
      <c r="BH13" s="200">
        <f>'‘７月'!BH46</f>
        <v>0</v>
      </c>
      <c r="BI13" s="202">
        <f>'‘７月'!BI46</f>
        <v>0</v>
      </c>
      <c r="BJ13" s="172">
        <f>'‘７月'!BJ46</f>
        <v>0</v>
      </c>
      <c r="BK13" s="200">
        <f>'‘７月'!BK46</f>
        <v>0</v>
      </c>
      <c r="BL13" s="202">
        <f>'‘７月'!BL46</f>
        <v>0</v>
      </c>
      <c r="BM13" s="172">
        <f>'‘７月'!BM46</f>
        <v>0</v>
      </c>
      <c r="BN13" s="200">
        <f>'‘７月'!BN46</f>
        <v>0</v>
      </c>
      <c r="BO13" s="202">
        <f>'‘７月'!BO46</f>
        <v>0</v>
      </c>
      <c r="BP13" s="172">
        <f>'‘７月'!BP46</f>
        <v>0</v>
      </c>
      <c r="BQ13" s="200">
        <f>'‘７月'!BQ46</f>
        <v>0</v>
      </c>
      <c r="BR13" s="202">
        <f>'‘７月'!BR46</f>
        <v>0</v>
      </c>
      <c r="BS13" s="172">
        <f>'‘７月'!BS46</f>
        <v>0</v>
      </c>
      <c r="BT13" s="200">
        <f>'‘７月'!BT46</f>
        <v>0</v>
      </c>
      <c r="BU13" s="202">
        <f>'‘７月'!BU46</f>
        <v>0</v>
      </c>
      <c r="BV13" s="172">
        <f>'‘７月'!BV46</f>
        <v>0</v>
      </c>
      <c r="BW13" s="200">
        <f>'‘７月'!BW46</f>
        <v>0</v>
      </c>
      <c r="BX13" s="202">
        <f>'‘７月'!BX46</f>
        <v>0</v>
      </c>
      <c r="BY13" s="172">
        <f>'‘７月'!BY46</f>
        <v>0</v>
      </c>
      <c r="BZ13" s="200">
        <f>'‘７月'!BZ46</f>
        <v>0</v>
      </c>
      <c r="CA13" s="202">
        <f>'‘７月'!CA46</f>
        <v>0</v>
      </c>
      <c r="CB13" s="172">
        <f>'‘７月'!CB46</f>
        <v>0</v>
      </c>
      <c r="CC13" s="200">
        <f>'‘７月'!CC46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39295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39296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F44">IF(F14="","",F14+B15-D15)</f>
      </c>
      <c r="G15" s="153">
        <f aca="true" t="shared" si="2" ref="G15:G44">IF(G14="","",G14+C15-E15)</f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3" ref="DB15:DC44">SUM(K15,N15,Q15,T15,W15,Z15,AC15,AF15,AI15,AL15,AO15,AR15,AU15,AX15,BA15,BD15)</f>
        <v>0</v>
      </c>
      <c r="DC15" s="155">
        <f t="shared" si="3"/>
        <v>0</v>
      </c>
      <c r="DD15" s="155">
        <f aca="true" t="shared" si="4" ref="DD15:DE44">SUM(BG15,BJ15,BM15,,BP15,BS15,BV15,BY15,CB15,CE15,CH15,CK15,CN15,CQ15,CT15,CW15,CZ15)</f>
        <v>0</v>
      </c>
      <c r="DE15" s="155">
        <f t="shared" si="4"/>
        <v>0</v>
      </c>
    </row>
    <row r="16" spans="1:109" ht="12">
      <c r="A16" s="9">
        <v>39297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2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3"/>
        <v>0</v>
      </c>
      <c r="DC16" s="155">
        <f t="shared" si="3"/>
        <v>0</v>
      </c>
      <c r="DD16" s="155">
        <f t="shared" si="4"/>
        <v>0</v>
      </c>
      <c r="DE16" s="155">
        <f t="shared" si="4"/>
        <v>0</v>
      </c>
    </row>
    <row r="17" spans="1:109" ht="12">
      <c r="A17" s="9">
        <v>39298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2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3"/>
        <v>0</v>
      </c>
      <c r="DC17" s="155">
        <f t="shared" si="3"/>
        <v>0</v>
      </c>
      <c r="DD17" s="155">
        <f t="shared" si="4"/>
        <v>0</v>
      </c>
      <c r="DE17" s="155">
        <f t="shared" si="4"/>
        <v>0</v>
      </c>
    </row>
    <row r="18" spans="1:109" ht="12">
      <c r="A18" s="9">
        <v>39299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2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3"/>
        <v>0</v>
      </c>
      <c r="DC18" s="155">
        <f t="shared" si="3"/>
        <v>0</v>
      </c>
      <c r="DD18" s="155">
        <f t="shared" si="4"/>
        <v>0</v>
      </c>
      <c r="DE18" s="155">
        <f t="shared" si="4"/>
        <v>0</v>
      </c>
    </row>
    <row r="19" spans="1:109" ht="12">
      <c r="A19" s="9">
        <v>39300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2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3"/>
        <v>0</v>
      </c>
      <c r="DC19" s="155">
        <f t="shared" si="3"/>
        <v>0</v>
      </c>
      <c r="DD19" s="155">
        <f t="shared" si="4"/>
        <v>0</v>
      </c>
      <c r="DE19" s="155">
        <f t="shared" si="4"/>
        <v>0</v>
      </c>
    </row>
    <row r="20" spans="1:109" ht="12">
      <c r="A20" s="9">
        <v>39301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2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3"/>
        <v>0</v>
      </c>
      <c r="DC20" s="155">
        <f t="shared" si="3"/>
        <v>0</v>
      </c>
      <c r="DD20" s="155">
        <f t="shared" si="4"/>
        <v>0</v>
      </c>
      <c r="DE20" s="155">
        <f t="shared" si="4"/>
        <v>0</v>
      </c>
    </row>
    <row r="21" spans="1:109" ht="12">
      <c r="A21" s="9">
        <v>39302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2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3"/>
        <v>0</v>
      </c>
      <c r="DC21" s="155">
        <f t="shared" si="3"/>
        <v>0</v>
      </c>
      <c r="DD21" s="155">
        <f t="shared" si="4"/>
        <v>0</v>
      </c>
      <c r="DE21" s="155">
        <f t="shared" si="4"/>
        <v>0</v>
      </c>
    </row>
    <row r="22" spans="1:109" ht="12">
      <c r="A22" s="9">
        <v>39303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2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3"/>
        <v>0</v>
      </c>
      <c r="DC22" s="155">
        <f t="shared" si="3"/>
        <v>0</v>
      </c>
      <c r="DD22" s="155">
        <f t="shared" si="4"/>
        <v>0</v>
      </c>
      <c r="DE22" s="155">
        <f t="shared" si="4"/>
        <v>0</v>
      </c>
    </row>
    <row r="23" spans="1:109" ht="12">
      <c r="A23" s="9">
        <v>39304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2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3"/>
        <v>0</v>
      </c>
      <c r="DC23" s="155">
        <f t="shared" si="3"/>
        <v>0</v>
      </c>
      <c r="DD23" s="155">
        <f t="shared" si="4"/>
        <v>0</v>
      </c>
      <c r="DE23" s="155">
        <f t="shared" si="4"/>
        <v>0</v>
      </c>
    </row>
    <row r="24" spans="1:109" ht="12">
      <c r="A24" s="9">
        <v>39305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2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3"/>
        <v>0</v>
      </c>
      <c r="DC24" s="155">
        <f t="shared" si="3"/>
        <v>0</v>
      </c>
      <c r="DD24" s="155">
        <f t="shared" si="4"/>
        <v>0</v>
      </c>
      <c r="DE24" s="155">
        <f t="shared" si="4"/>
        <v>0</v>
      </c>
    </row>
    <row r="25" spans="1:109" ht="12">
      <c r="A25" s="9">
        <v>39306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2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3"/>
        <v>0</v>
      </c>
      <c r="DC25" s="155">
        <f t="shared" si="3"/>
        <v>0</v>
      </c>
      <c r="DD25" s="155">
        <f t="shared" si="4"/>
        <v>0</v>
      </c>
      <c r="DE25" s="155">
        <f t="shared" si="4"/>
        <v>0</v>
      </c>
    </row>
    <row r="26" spans="1:109" ht="12">
      <c r="A26" s="9">
        <v>39307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2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3"/>
        <v>0</v>
      </c>
      <c r="DC26" s="155">
        <f t="shared" si="3"/>
        <v>0</v>
      </c>
      <c r="DD26" s="155">
        <f t="shared" si="4"/>
        <v>0</v>
      </c>
      <c r="DE26" s="155">
        <f t="shared" si="4"/>
        <v>0</v>
      </c>
    </row>
    <row r="27" spans="1:109" ht="12">
      <c r="A27" s="9">
        <v>39308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2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3"/>
        <v>0</v>
      </c>
      <c r="DC27" s="155">
        <f t="shared" si="3"/>
        <v>0</v>
      </c>
      <c r="DD27" s="155">
        <f t="shared" si="4"/>
        <v>0</v>
      </c>
      <c r="DE27" s="155">
        <f t="shared" si="4"/>
        <v>0</v>
      </c>
    </row>
    <row r="28" spans="1:109" ht="12">
      <c r="A28" s="9">
        <v>39309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2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3"/>
        <v>0</v>
      </c>
      <c r="DC28" s="155">
        <f t="shared" si="3"/>
        <v>0</v>
      </c>
      <c r="DD28" s="155">
        <f t="shared" si="4"/>
        <v>0</v>
      </c>
      <c r="DE28" s="155">
        <f t="shared" si="4"/>
        <v>0</v>
      </c>
    </row>
    <row r="29" spans="1:109" ht="12">
      <c r="A29" s="9">
        <v>39310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2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3"/>
        <v>0</v>
      </c>
      <c r="DC29" s="155">
        <f t="shared" si="3"/>
        <v>0</v>
      </c>
      <c r="DD29" s="155">
        <f t="shared" si="4"/>
        <v>0</v>
      </c>
      <c r="DE29" s="155">
        <f t="shared" si="4"/>
        <v>0</v>
      </c>
    </row>
    <row r="30" spans="1:109" ht="12">
      <c r="A30" s="9">
        <v>39311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2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3"/>
        <v>0</v>
      </c>
      <c r="DC30" s="155">
        <f t="shared" si="3"/>
        <v>0</v>
      </c>
      <c r="DD30" s="155">
        <f t="shared" si="4"/>
        <v>0</v>
      </c>
      <c r="DE30" s="155">
        <f t="shared" si="4"/>
        <v>0</v>
      </c>
    </row>
    <row r="31" spans="1:109" ht="12">
      <c r="A31" s="9">
        <v>39312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2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3"/>
        <v>0</v>
      </c>
      <c r="DC31" s="155">
        <f t="shared" si="3"/>
        <v>0</v>
      </c>
      <c r="DD31" s="155">
        <f t="shared" si="4"/>
        <v>0</v>
      </c>
      <c r="DE31" s="155">
        <f t="shared" si="4"/>
        <v>0</v>
      </c>
    </row>
    <row r="32" spans="1:109" ht="12">
      <c r="A32" s="9">
        <v>39313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2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3"/>
        <v>0</v>
      </c>
      <c r="DC32" s="155">
        <f t="shared" si="3"/>
        <v>0</v>
      </c>
      <c r="DD32" s="155">
        <f t="shared" si="4"/>
        <v>0</v>
      </c>
      <c r="DE32" s="155">
        <f t="shared" si="4"/>
        <v>0</v>
      </c>
    </row>
    <row r="33" spans="1:109" ht="12">
      <c r="A33" s="9">
        <v>39314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2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3"/>
        <v>0</v>
      </c>
      <c r="DC33" s="155">
        <f t="shared" si="3"/>
        <v>0</v>
      </c>
      <c r="DD33" s="155">
        <f t="shared" si="4"/>
        <v>0</v>
      </c>
      <c r="DE33" s="155">
        <f t="shared" si="4"/>
        <v>0</v>
      </c>
    </row>
    <row r="34" spans="1:109" ht="12">
      <c r="A34" s="9">
        <v>39315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2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3"/>
        <v>0</v>
      </c>
      <c r="DC34" s="155">
        <f t="shared" si="3"/>
        <v>0</v>
      </c>
      <c r="DD34" s="155">
        <f t="shared" si="4"/>
        <v>0</v>
      </c>
      <c r="DE34" s="155">
        <f t="shared" si="4"/>
        <v>0</v>
      </c>
    </row>
    <row r="35" spans="1:109" ht="12">
      <c r="A35" s="9">
        <v>39316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2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3"/>
        <v>0</v>
      </c>
      <c r="DC35" s="155">
        <f t="shared" si="3"/>
        <v>0</v>
      </c>
      <c r="DD35" s="155">
        <f t="shared" si="4"/>
        <v>0</v>
      </c>
      <c r="DE35" s="155">
        <f t="shared" si="4"/>
        <v>0</v>
      </c>
    </row>
    <row r="36" spans="1:109" ht="12">
      <c r="A36" s="9">
        <v>39317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2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3"/>
        <v>0</v>
      </c>
      <c r="DC36" s="155">
        <f t="shared" si="3"/>
        <v>0</v>
      </c>
      <c r="DD36" s="155">
        <f t="shared" si="4"/>
        <v>0</v>
      </c>
      <c r="DE36" s="155">
        <f t="shared" si="4"/>
        <v>0</v>
      </c>
    </row>
    <row r="37" spans="1:109" ht="12">
      <c r="A37" s="9">
        <v>39318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2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3"/>
        <v>0</v>
      </c>
      <c r="DC37" s="155">
        <f t="shared" si="3"/>
        <v>0</v>
      </c>
      <c r="DD37" s="155">
        <f t="shared" si="4"/>
        <v>0</v>
      </c>
      <c r="DE37" s="155">
        <f t="shared" si="4"/>
        <v>0</v>
      </c>
    </row>
    <row r="38" spans="1:109" ht="12">
      <c r="A38" s="9">
        <v>39319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2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3"/>
        <v>0</v>
      </c>
      <c r="DC38" s="155">
        <f t="shared" si="3"/>
        <v>0</v>
      </c>
      <c r="DD38" s="155">
        <f t="shared" si="4"/>
        <v>0</v>
      </c>
      <c r="DE38" s="155">
        <f t="shared" si="4"/>
        <v>0</v>
      </c>
    </row>
    <row r="39" spans="1:109" ht="12">
      <c r="A39" s="9">
        <v>39320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2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3"/>
        <v>0</v>
      </c>
      <c r="DC39" s="155">
        <f t="shared" si="3"/>
        <v>0</v>
      </c>
      <c r="DD39" s="155">
        <f t="shared" si="4"/>
        <v>0</v>
      </c>
      <c r="DE39" s="155">
        <f t="shared" si="4"/>
        <v>0</v>
      </c>
    </row>
    <row r="40" spans="1:109" ht="12">
      <c r="A40" s="9">
        <v>39321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2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3"/>
        <v>0</v>
      </c>
      <c r="DC40" s="155">
        <f t="shared" si="3"/>
        <v>0</v>
      </c>
      <c r="DD40" s="155">
        <f t="shared" si="4"/>
        <v>0</v>
      </c>
      <c r="DE40" s="155">
        <f t="shared" si="4"/>
        <v>0</v>
      </c>
    </row>
    <row r="41" spans="1:109" ht="12">
      <c r="A41" s="9">
        <v>39322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2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3"/>
        <v>0</v>
      </c>
      <c r="DC41" s="155">
        <f t="shared" si="3"/>
        <v>0</v>
      </c>
      <c r="DD41" s="155">
        <f t="shared" si="4"/>
        <v>0</v>
      </c>
      <c r="DE41" s="155">
        <f t="shared" si="4"/>
        <v>0</v>
      </c>
    </row>
    <row r="42" spans="1:109" ht="12">
      <c r="A42" s="9">
        <v>39323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2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3"/>
        <v>0</v>
      </c>
      <c r="DC42" s="155">
        <f t="shared" si="3"/>
        <v>0</v>
      </c>
      <c r="DD42" s="155">
        <f t="shared" si="4"/>
        <v>0</v>
      </c>
      <c r="DE42" s="155">
        <f t="shared" si="4"/>
        <v>0</v>
      </c>
    </row>
    <row r="43" spans="1:109" ht="12">
      <c r="A43" s="9">
        <v>39324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2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3"/>
        <v>0</v>
      </c>
      <c r="DC43" s="155">
        <f t="shared" si="3"/>
        <v>0</v>
      </c>
      <c r="DD43" s="155">
        <f t="shared" si="4"/>
        <v>0</v>
      </c>
      <c r="DE43" s="155">
        <f t="shared" si="4"/>
        <v>0</v>
      </c>
    </row>
    <row r="44" spans="1:109" ht="12.75" thickBot="1">
      <c r="A44" s="9">
        <v>39325</v>
      </c>
      <c r="B44" s="32"/>
      <c r="C44" s="32"/>
      <c r="D44" s="151">
        <f t="shared" si="0"/>
        <v>0</v>
      </c>
      <c r="E44" s="151">
        <f t="shared" si="0"/>
        <v>0</v>
      </c>
      <c r="F44" s="153">
        <f t="shared" si="1"/>
      </c>
      <c r="G44" s="153">
        <f t="shared" si="2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3"/>
        <v>0</v>
      </c>
      <c r="DC44" s="155">
        <f t="shared" si="3"/>
        <v>0</v>
      </c>
      <c r="DD44" s="155">
        <f t="shared" si="4"/>
        <v>0</v>
      </c>
      <c r="DE44" s="155">
        <f t="shared" si="4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5" ref="J45:AO45">SUM(J14:J44)</f>
        <v>0</v>
      </c>
      <c r="K45" s="157">
        <f t="shared" si="5"/>
        <v>0</v>
      </c>
      <c r="L45" s="159">
        <f t="shared" si="5"/>
        <v>0</v>
      </c>
      <c r="M45" s="166">
        <f t="shared" si="5"/>
        <v>0</v>
      </c>
      <c r="N45" s="157">
        <f t="shared" si="5"/>
        <v>0</v>
      </c>
      <c r="O45" s="159">
        <f t="shared" si="5"/>
        <v>0</v>
      </c>
      <c r="P45" s="166">
        <f t="shared" si="5"/>
        <v>0</v>
      </c>
      <c r="Q45" s="157">
        <f t="shared" si="5"/>
        <v>0</v>
      </c>
      <c r="R45" s="159">
        <f t="shared" si="5"/>
        <v>0</v>
      </c>
      <c r="S45" s="166">
        <f t="shared" si="5"/>
        <v>0</v>
      </c>
      <c r="T45" s="157">
        <f t="shared" si="5"/>
        <v>0</v>
      </c>
      <c r="U45" s="159">
        <f t="shared" si="5"/>
        <v>0</v>
      </c>
      <c r="V45" s="166">
        <f t="shared" si="5"/>
        <v>0</v>
      </c>
      <c r="W45" s="161">
        <f t="shared" si="5"/>
        <v>0</v>
      </c>
      <c r="X45" s="163">
        <f t="shared" si="5"/>
        <v>0</v>
      </c>
      <c r="Y45" s="168">
        <f t="shared" si="5"/>
        <v>0</v>
      </c>
      <c r="Z45" s="161">
        <f t="shared" si="5"/>
        <v>0</v>
      </c>
      <c r="AA45" s="163">
        <f t="shared" si="5"/>
        <v>0</v>
      </c>
      <c r="AB45" s="168">
        <f t="shared" si="5"/>
        <v>0</v>
      </c>
      <c r="AC45" s="161">
        <f t="shared" si="5"/>
        <v>0</v>
      </c>
      <c r="AD45" s="163">
        <f t="shared" si="5"/>
        <v>0</v>
      </c>
      <c r="AE45" s="168">
        <f t="shared" si="5"/>
        <v>0</v>
      </c>
      <c r="AF45" s="161">
        <f t="shared" si="5"/>
        <v>0</v>
      </c>
      <c r="AG45" s="163">
        <f t="shared" si="5"/>
        <v>0</v>
      </c>
      <c r="AH45" s="168">
        <f t="shared" si="5"/>
        <v>0</v>
      </c>
      <c r="AI45" s="161">
        <f t="shared" si="5"/>
        <v>0</v>
      </c>
      <c r="AJ45" s="163">
        <f t="shared" si="5"/>
        <v>0</v>
      </c>
      <c r="AK45" s="168">
        <f t="shared" si="5"/>
        <v>0</v>
      </c>
      <c r="AL45" s="161">
        <f t="shared" si="5"/>
        <v>0</v>
      </c>
      <c r="AM45" s="163">
        <f t="shared" si="5"/>
        <v>0</v>
      </c>
      <c r="AN45" s="168">
        <f t="shared" si="5"/>
        <v>0</v>
      </c>
      <c r="AO45" s="161">
        <f t="shared" si="5"/>
        <v>0</v>
      </c>
      <c r="AP45" s="163">
        <f aca="true" t="shared" si="6" ref="AP45:BU45">SUM(AP14:AP44)</f>
        <v>0</v>
      </c>
      <c r="AQ45" s="168">
        <f t="shared" si="6"/>
        <v>0</v>
      </c>
      <c r="AR45" s="161">
        <f t="shared" si="6"/>
        <v>0</v>
      </c>
      <c r="AS45" s="211">
        <f t="shared" si="6"/>
        <v>0</v>
      </c>
      <c r="AT45" s="168">
        <f t="shared" si="6"/>
        <v>0</v>
      </c>
      <c r="AU45" s="161">
        <f t="shared" si="6"/>
        <v>0</v>
      </c>
      <c r="AV45" s="163">
        <f t="shared" si="6"/>
        <v>0</v>
      </c>
      <c r="AW45" s="168">
        <f t="shared" si="6"/>
        <v>0</v>
      </c>
      <c r="AX45" s="161">
        <f t="shared" si="6"/>
        <v>0</v>
      </c>
      <c r="AY45" s="163">
        <f t="shared" si="6"/>
        <v>0</v>
      </c>
      <c r="AZ45" s="168">
        <f t="shared" si="6"/>
        <v>0</v>
      </c>
      <c r="BA45" s="161">
        <f t="shared" si="6"/>
        <v>0</v>
      </c>
      <c r="BB45" s="163">
        <f t="shared" si="6"/>
        <v>0</v>
      </c>
      <c r="BC45" s="168">
        <f t="shared" si="6"/>
        <v>0</v>
      </c>
      <c r="BD45" s="161">
        <f t="shared" si="6"/>
        <v>0</v>
      </c>
      <c r="BE45" s="163">
        <f t="shared" si="6"/>
        <v>0</v>
      </c>
      <c r="BF45" s="168">
        <f t="shared" si="6"/>
        <v>0</v>
      </c>
      <c r="BG45" s="161">
        <f t="shared" si="6"/>
        <v>0</v>
      </c>
      <c r="BH45" s="163">
        <f t="shared" si="6"/>
        <v>0</v>
      </c>
      <c r="BI45" s="168">
        <f t="shared" si="6"/>
        <v>0</v>
      </c>
      <c r="BJ45" s="161">
        <f t="shared" si="6"/>
        <v>0</v>
      </c>
      <c r="BK45" s="163">
        <f t="shared" si="6"/>
        <v>0</v>
      </c>
      <c r="BL45" s="168">
        <f t="shared" si="6"/>
        <v>0</v>
      </c>
      <c r="BM45" s="161">
        <f t="shared" si="6"/>
        <v>0</v>
      </c>
      <c r="BN45" s="163">
        <f t="shared" si="6"/>
        <v>0</v>
      </c>
      <c r="BO45" s="168">
        <f t="shared" si="6"/>
        <v>0</v>
      </c>
      <c r="BP45" s="161">
        <f t="shared" si="6"/>
        <v>0</v>
      </c>
      <c r="BQ45" s="163">
        <f t="shared" si="6"/>
        <v>0</v>
      </c>
      <c r="BR45" s="168">
        <f t="shared" si="6"/>
        <v>0</v>
      </c>
      <c r="BS45" s="161">
        <f t="shared" si="6"/>
        <v>0</v>
      </c>
      <c r="BT45" s="163">
        <f t="shared" si="6"/>
        <v>0</v>
      </c>
      <c r="BU45" s="168">
        <f t="shared" si="6"/>
        <v>0</v>
      </c>
      <c r="BV45" s="161">
        <f aca="true" t="shared" si="7" ref="BV45:DA45">SUM(BV14:BV44)</f>
        <v>0</v>
      </c>
      <c r="BW45" s="163">
        <f t="shared" si="7"/>
        <v>0</v>
      </c>
      <c r="BX45" s="168">
        <f t="shared" si="7"/>
        <v>0</v>
      </c>
      <c r="BY45" s="161">
        <f t="shared" si="7"/>
        <v>0</v>
      </c>
      <c r="BZ45" s="163">
        <f t="shared" si="7"/>
        <v>0</v>
      </c>
      <c r="CA45" s="168">
        <f t="shared" si="7"/>
        <v>0</v>
      </c>
      <c r="CB45" s="161">
        <f t="shared" si="7"/>
        <v>0</v>
      </c>
      <c r="CC45" s="163">
        <f t="shared" si="7"/>
        <v>0</v>
      </c>
      <c r="CD45" s="168">
        <f t="shared" si="7"/>
        <v>0</v>
      </c>
      <c r="CE45" s="161">
        <f t="shared" si="7"/>
        <v>0</v>
      </c>
      <c r="CF45" s="163">
        <f t="shared" si="7"/>
        <v>0</v>
      </c>
      <c r="CG45" s="168">
        <f t="shared" si="7"/>
        <v>0</v>
      </c>
      <c r="CH45" s="161">
        <f t="shared" si="7"/>
        <v>0</v>
      </c>
      <c r="CI45" s="163">
        <f t="shared" si="7"/>
        <v>0</v>
      </c>
      <c r="CJ45" s="168">
        <f t="shared" si="7"/>
        <v>0</v>
      </c>
      <c r="CK45" s="161">
        <f t="shared" si="7"/>
        <v>0</v>
      </c>
      <c r="CL45" s="163">
        <f t="shared" si="7"/>
        <v>0</v>
      </c>
      <c r="CM45" s="168">
        <f t="shared" si="7"/>
        <v>0</v>
      </c>
      <c r="CN45" s="161">
        <f t="shared" si="7"/>
        <v>0</v>
      </c>
      <c r="CO45" s="163">
        <f t="shared" si="7"/>
        <v>0</v>
      </c>
      <c r="CP45" s="168">
        <f t="shared" si="7"/>
        <v>0</v>
      </c>
      <c r="CQ45" s="161">
        <f t="shared" si="7"/>
        <v>0</v>
      </c>
      <c r="CR45" s="163">
        <f t="shared" si="7"/>
        <v>0</v>
      </c>
      <c r="CS45" s="168">
        <f t="shared" si="7"/>
        <v>0</v>
      </c>
      <c r="CT45" s="161">
        <f t="shared" si="7"/>
        <v>0</v>
      </c>
      <c r="CU45" s="163">
        <f t="shared" si="7"/>
        <v>0</v>
      </c>
      <c r="CV45" s="168">
        <f t="shared" si="7"/>
        <v>0</v>
      </c>
      <c r="CW45" s="161">
        <f t="shared" si="7"/>
        <v>0</v>
      </c>
      <c r="CX45" s="163">
        <f t="shared" si="7"/>
        <v>0</v>
      </c>
      <c r="CY45" s="168">
        <f t="shared" si="7"/>
        <v>0</v>
      </c>
      <c r="CZ45" s="161">
        <f t="shared" si="7"/>
        <v>0</v>
      </c>
      <c r="DA45" s="163">
        <f t="shared" si="7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8" ref="J46:AO46">SUM(J13,J45)</f>
        <v>0</v>
      </c>
      <c r="K46" s="158">
        <f t="shared" si="8"/>
        <v>0</v>
      </c>
      <c r="L46" s="160">
        <f t="shared" si="8"/>
        <v>0</v>
      </c>
      <c r="M46" s="167">
        <f t="shared" si="8"/>
        <v>0</v>
      </c>
      <c r="N46" s="158">
        <f t="shared" si="8"/>
        <v>0</v>
      </c>
      <c r="O46" s="160">
        <f t="shared" si="8"/>
        <v>0</v>
      </c>
      <c r="P46" s="167">
        <f t="shared" si="8"/>
        <v>0</v>
      </c>
      <c r="Q46" s="158">
        <f t="shared" si="8"/>
        <v>0</v>
      </c>
      <c r="R46" s="160">
        <f t="shared" si="8"/>
        <v>0</v>
      </c>
      <c r="S46" s="167">
        <f t="shared" si="8"/>
        <v>0</v>
      </c>
      <c r="T46" s="158">
        <f t="shared" si="8"/>
        <v>0</v>
      </c>
      <c r="U46" s="160">
        <f t="shared" si="8"/>
        <v>0</v>
      </c>
      <c r="V46" s="167">
        <f t="shared" si="8"/>
        <v>0</v>
      </c>
      <c r="W46" s="162">
        <f t="shared" si="8"/>
        <v>0</v>
      </c>
      <c r="X46" s="164">
        <f t="shared" si="8"/>
        <v>0</v>
      </c>
      <c r="Y46" s="169">
        <f t="shared" si="8"/>
        <v>0</v>
      </c>
      <c r="Z46" s="162">
        <f t="shared" si="8"/>
        <v>0</v>
      </c>
      <c r="AA46" s="164">
        <f t="shared" si="8"/>
        <v>0</v>
      </c>
      <c r="AB46" s="169">
        <f t="shared" si="8"/>
        <v>0</v>
      </c>
      <c r="AC46" s="162">
        <f t="shared" si="8"/>
        <v>0</v>
      </c>
      <c r="AD46" s="164">
        <f t="shared" si="8"/>
        <v>0</v>
      </c>
      <c r="AE46" s="169">
        <f t="shared" si="8"/>
        <v>0</v>
      </c>
      <c r="AF46" s="162">
        <f t="shared" si="8"/>
        <v>0</v>
      </c>
      <c r="AG46" s="164">
        <f t="shared" si="8"/>
        <v>0</v>
      </c>
      <c r="AH46" s="169">
        <f t="shared" si="8"/>
        <v>0</v>
      </c>
      <c r="AI46" s="162">
        <f t="shared" si="8"/>
        <v>0</v>
      </c>
      <c r="AJ46" s="164">
        <f t="shared" si="8"/>
        <v>0</v>
      </c>
      <c r="AK46" s="169">
        <f t="shared" si="8"/>
        <v>0</v>
      </c>
      <c r="AL46" s="162">
        <f t="shared" si="8"/>
        <v>0</v>
      </c>
      <c r="AM46" s="164">
        <f t="shared" si="8"/>
        <v>0</v>
      </c>
      <c r="AN46" s="169">
        <f t="shared" si="8"/>
        <v>0</v>
      </c>
      <c r="AO46" s="162">
        <f t="shared" si="8"/>
        <v>0</v>
      </c>
      <c r="AP46" s="164">
        <f aca="true" t="shared" si="9" ref="AP46:BU46">SUM(AP13,AP45)</f>
        <v>0</v>
      </c>
      <c r="AQ46" s="169">
        <f t="shared" si="9"/>
        <v>0</v>
      </c>
      <c r="AR46" s="162">
        <f t="shared" si="9"/>
        <v>0</v>
      </c>
      <c r="AS46" s="212">
        <f t="shared" si="9"/>
        <v>0</v>
      </c>
      <c r="AT46" s="169">
        <f t="shared" si="9"/>
        <v>0</v>
      </c>
      <c r="AU46" s="162">
        <f t="shared" si="9"/>
        <v>0</v>
      </c>
      <c r="AV46" s="164">
        <f t="shared" si="9"/>
        <v>0</v>
      </c>
      <c r="AW46" s="169">
        <f t="shared" si="9"/>
        <v>0</v>
      </c>
      <c r="AX46" s="162">
        <f t="shared" si="9"/>
        <v>0</v>
      </c>
      <c r="AY46" s="164">
        <f t="shared" si="9"/>
        <v>0</v>
      </c>
      <c r="AZ46" s="169">
        <f t="shared" si="9"/>
        <v>0</v>
      </c>
      <c r="BA46" s="162">
        <f t="shared" si="9"/>
        <v>0</v>
      </c>
      <c r="BB46" s="164">
        <f t="shared" si="9"/>
        <v>0</v>
      </c>
      <c r="BC46" s="169">
        <f t="shared" si="9"/>
        <v>0</v>
      </c>
      <c r="BD46" s="162">
        <f t="shared" si="9"/>
        <v>0</v>
      </c>
      <c r="BE46" s="164">
        <f t="shared" si="9"/>
        <v>0</v>
      </c>
      <c r="BF46" s="169">
        <f t="shared" si="9"/>
        <v>0</v>
      </c>
      <c r="BG46" s="162">
        <f t="shared" si="9"/>
        <v>0</v>
      </c>
      <c r="BH46" s="164">
        <f t="shared" si="9"/>
        <v>0</v>
      </c>
      <c r="BI46" s="169">
        <f t="shared" si="9"/>
        <v>0</v>
      </c>
      <c r="BJ46" s="162">
        <f t="shared" si="9"/>
        <v>0</v>
      </c>
      <c r="BK46" s="164">
        <f t="shared" si="9"/>
        <v>0</v>
      </c>
      <c r="BL46" s="169">
        <f t="shared" si="9"/>
        <v>0</v>
      </c>
      <c r="BM46" s="162">
        <f t="shared" si="9"/>
        <v>0</v>
      </c>
      <c r="BN46" s="164">
        <f t="shared" si="9"/>
        <v>0</v>
      </c>
      <c r="BO46" s="169">
        <f t="shared" si="9"/>
        <v>0</v>
      </c>
      <c r="BP46" s="162">
        <f t="shared" si="9"/>
        <v>0</v>
      </c>
      <c r="BQ46" s="164">
        <f t="shared" si="9"/>
        <v>0</v>
      </c>
      <c r="BR46" s="169">
        <f t="shared" si="9"/>
        <v>0</v>
      </c>
      <c r="BS46" s="162">
        <f t="shared" si="9"/>
        <v>0</v>
      </c>
      <c r="BT46" s="164">
        <f t="shared" si="9"/>
        <v>0</v>
      </c>
      <c r="BU46" s="169">
        <f t="shared" si="9"/>
        <v>0</v>
      </c>
      <c r="BV46" s="162">
        <f aca="true" t="shared" si="10" ref="BV46:DA46">SUM(BV13,BV45)</f>
        <v>0</v>
      </c>
      <c r="BW46" s="164">
        <f t="shared" si="10"/>
        <v>0</v>
      </c>
      <c r="BX46" s="169">
        <f t="shared" si="10"/>
        <v>0</v>
      </c>
      <c r="BY46" s="162">
        <f t="shared" si="10"/>
        <v>0</v>
      </c>
      <c r="BZ46" s="164">
        <f t="shared" si="10"/>
        <v>0</v>
      </c>
      <c r="CA46" s="169">
        <f t="shared" si="10"/>
        <v>0</v>
      </c>
      <c r="CB46" s="162">
        <f t="shared" si="10"/>
        <v>0</v>
      </c>
      <c r="CC46" s="164">
        <f t="shared" si="10"/>
        <v>0</v>
      </c>
      <c r="CD46" s="169">
        <f t="shared" si="10"/>
        <v>0</v>
      </c>
      <c r="CE46" s="162">
        <f t="shared" si="10"/>
        <v>0</v>
      </c>
      <c r="CF46" s="164">
        <f t="shared" si="10"/>
        <v>0</v>
      </c>
      <c r="CG46" s="169">
        <f t="shared" si="10"/>
        <v>0</v>
      </c>
      <c r="CH46" s="162">
        <f t="shared" si="10"/>
        <v>0</v>
      </c>
      <c r="CI46" s="164">
        <f t="shared" si="10"/>
        <v>0</v>
      </c>
      <c r="CJ46" s="169">
        <f t="shared" si="10"/>
        <v>0</v>
      </c>
      <c r="CK46" s="162">
        <f t="shared" si="10"/>
        <v>0</v>
      </c>
      <c r="CL46" s="164">
        <f t="shared" si="10"/>
        <v>0</v>
      </c>
      <c r="CM46" s="169">
        <f t="shared" si="10"/>
        <v>0</v>
      </c>
      <c r="CN46" s="162">
        <f t="shared" si="10"/>
        <v>0</v>
      </c>
      <c r="CO46" s="164">
        <f t="shared" si="10"/>
        <v>0</v>
      </c>
      <c r="CP46" s="169">
        <f t="shared" si="10"/>
        <v>0</v>
      </c>
      <c r="CQ46" s="162">
        <f t="shared" si="10"/>
        <v>0</v>
      </c>
      <c r="CR46" s="164">
        <f t="shared" si="10"/>
        <v>0</v>
      </c>
      <c r="CS46" s="169">
        <f t="shared" si="10"/>
        <v>0</v>
      </c>
      <c r="CT46" s="162">
        <f t="shared" si="10"/>
        <v>0</v>
      </c>
      <c r="CU46" s="164">
        <f t="shared" si="10"/>
        <v>0</v>
      </c>
      <c r="CV46" s="169">
        <f t="shared" si="10"/>
        <v>0</v>
      </c>
      <c r="CW46" s="162">
        <f t="shared" si="10"/>
        <v>0</v>
      </c>
      <c r="CX46" s="164">
        <f t="shared" si="10"/>
        <v>0</v>
      </c>
      <c r="CY46" s="169">
        <f t="shared" si="10"/>
        <v>0</v>
      </c>
      <c r="CZ46" s="162">
        <f t="shared" si="10"/>
        <v>0</v>
      </c>
      <c r="DA46" s="164">
        <f t="shared" si="10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'‘７月'!J48+J47</f>
        <v>0</v>
      </c>
      <c r="K48" s="15"/>
      <c r="L48" s="16"/>
      <c r="M48" s="169">
        <f>'‘７月'!M48+M47</f>
        <v>0</v>
      </c>
      <c r="N48" s="15"/>
      <c r="O48" s="16"/>
      <c r="P48" s="169">
        <f>'‘７月'!P48+P47</f>
        <v>0</v>
      </c>
      <c r="Q48" s="15"/>
      <c r="R48" s="16"/>
      <c r="S48" s="169">
        <f>'‘７月'!S48+S47</f>
        <v>0</v>
      </c>
      <c r="T48" s="15"/>
      <c r="U48" s="16"/>
      <c r="V48" s="169">
        <f>'‘７月'!V48+V47</f>
        <v>0</v>
      </c>
      <c r="W48" s="15"/>
      <c r="X48" s="16"/>
      <c r="Y48" s="169">
        <f>'‘７月'!Y48+Y47</f>
        <v>0</v>
      </c>
      <c r="Z48" s="15"/>
      <c r="AA48" s="16"/>
      <c r="AB48" s="169">
        <f>'‘７月'!AB48+AB47</f>
        <v>0</v>
      </c>
      <c r="AC48" s="15"/>
      <c r="AD48" s="16"/>
      <c r="AE48" s="169">
        <f>'‘７月'!AE48+AE47</f>
        <v>0</v>
      </c>
      <c r="AF48" s="15"/>
      <c r="AG48" s="16"/>
      <c r="AH48" s="169">
        <f>'‘７月'!AH48+AH47</f>
        <v>0</v>
      </c>
      <c r="AI48" s="15"/>
      <c r="AJ48" s="16"/>
      <c r="AK48" s="169">
        <f>'‘７月'!AK48+AK47</f>
        <v>0</v>
      </c>
      <c r="AL48" s="15"/>
      <c r="AM48" s="16"/>
      <c r="AN48" s="169">
        <f>'‘７月'!AN48+AN47</f>
        <v>0</v>
      </c>
      <c r="AO48" s="15"/>
      <c r="AP48" s="16"/>
      <c r="AQ48" s="203">
        <f>'‘７月'!AQ48+AQ47</f>
        <v>0</v>
      </c>
      <c r="AR48" s="204"/>
      <c r="AS48" s="214"/>
      <c r="AT48" s="169">
        <f>'‘７月'!AT48+AT47</f>
        <v>0</v>
      </c>
      <c r="AU48" s="15"/>
      <c r="AV48" s="16"/>
      <c r="AW48" s="169">
        <f>'‘７月'!AW48+AW47</f>
        <v>0</v>
      </c>
      <c r="AX48" s="15"/>
      <c r="AY48" s="16"/>
      <c r="AZ48" s="169">
        <f>'‘７月'!AZ48+AZ47</f>
        <v>0</v>
      </c>
      <c r="BA48" s="15"/>
      <c r="BB48" s="16"/>
      <c r="BC48" s="169">
        <f>'‘７月'!BC48+BC47</f>
        <v>0</v>
      </c>
      <c r="BD48" s="15"/>
      <c r="BE48" s="16"/>
      <c r="BF48" s="169">
        <f>'‘７月'!BF48+BF47</f>
        <v>0</v>
      </c>
      <c r="BG48" s="15"/>
      <c r="BH48" s="16"/>
      <c r="BI48" s="169">
        <f>'‘７月'!BI48+BI47</f>
        <v>0</v>
      </c>
      <c r="BJ48" s="15"/>
      <c r="BK48" s="16"/>
      <c r="BL48" s="169">
        <f>'‘７月'!BL48+BL47</f>
        <v>0</v>
      </c>
      <c r="BM48" s="15"/>
      <c r="BN48" s="16"/>
      <c r="BO48" s="169">
        <f>'‘７月'!BO48+BO47</f>
        <v>0</v>
      </c>
      <c r="BP48" s="15"/>
      <c r="BQ48" s="16"/>
      <c r="BR48" s="169">
        <f>'‘７月'!BR48+BR47</f>
        <v>0</v>
      </c>
      <c r="BS48" s="15"/>
      <c r="BT48" s="16"/>
      <c r="BU48" s="169">
        <f>'‘７月'!BU48+BU47</f>
        <v>0</v>
      </c>
      <c r="BV48" s="15"/>
      <c r="BW48" s="16"/>
      <c r="BX48" s="169">
        <f>'‘７月'!BX48+BX47</f>
        <v>0</v>
      </c>
      <c r="BY48" s="15"/>
      <c r="BZ48" s="16"/>
      <c r="CA48" s="169">
        <f>'‘７月'!CA48+CA47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81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'‘８月'!B46</f>
        <v>0</v>
      </c>
      <c r="C13" s="151">
        <f>'‘８月'!C46</f>
        <v>0</v>
      </c>
      <c r="D13" s="151">
        <f>'‘８月'!D46</f>
        <v>0</v>
      </c>
      <c r="E13" s="151">
        <f>'‘８月'!E46</f>
        <v>0</v>
      </c>
      <c r="F13" s="151">
        <f>'‘８月'!F47</f>
      </c>
      <c r="G13" s="151">
        <f>'‘８月'!G47</f>
      </c>
      <c r="H13" s="34"/>
      <c r="I13" s="176"/>
      <c r="J13" s="193">
        <f>'‘８月'!J46</f>
        <v>0</v>
      </c>
      <c r="K13" s="171">
        <f>'‘８月'!K46</f>
        <v>0</v>
      </c>
      <c r="L13" s="194">
        <f>'‘８月'!L46</f>
        <v>0</v>
      </c>
      <c r="M13" s="193">
        <f>'‘８月'!M46</f>
        <v>0</v>
      </c>
      <c r="N13" s="171">
        <f>'‘８月'!N46</f>
        <v>0</v>
      </c>
      <c r="O13" s="194">
        <f>'‘８月'!O46</f>
        <v>0</v>
      </c>
      <c r="P13" s="193">
        <f>'‘８月'!P46</f>
        <v>0</v>
      </c>
      <c r="Q13" s="171">
        <f>'‘８月'!Q46</f>
        <v>0</v>
      </c>
      <c r="R13" s="194">
        <f>'‘８月'!R46</f>
        <v>0</v>
      </c>
      <c r="S13" s="193">
        <f>'‘８月'!S46</f>
        <v>0</v>
      </c>
      <c r="T13" s="171">
        <f>'‘８月'!T46</f>
        <v>0</v>
      </c>
      <c r="U13" s="194">
        <f>'‘８月'!U46</f>
        <v>0</v>
      </c>
      <c r="V13" s="193">
        <f>'‘８月'!V46</f>
        <v>0</v>
      </c>
      <c r="W13" s="172">
        <f>'‘８月'!W46</f>
        <v>0</v>
      </c>
      <c r="X13" s="200">
        <f>'‘８月'!X46</f>
        <v>0</v>
      </c>
      <c r="Y13" s="202">
        <f>'‘８月'!Y46</f>
        <v>0</v>
      </c>
      <c r="Z13" s="172">
        <f>'‘８月'!Z46</f>
        <v>0</v>
      </c>
      <c r="AA13" s="200">
        <f>'‘８月'!AA46</f>
        <v>0</v>
      </c>
      <c r="AB13" s="202">
        <f>'‘８月'!AB46</f>
        <v>0</v>
      </c>
      <c r="AC13" s="172">
        <f>'‘８月'!AC46</f>
        <v>0</v>
      </c>
      <c r="AD13" s="200">
        <f>'‘８月'!AD46</f>
        <v>0</v>
      </c>
      <c r="AE13" s="202">
        <f>'‘８月'!AE46</f>
        <v>0</v>
      </c>
      <c r="AF13" s="172">
        <f>'‘８月'!AF46</f>
        <v>0</v>
      </c>
      <c r="AG13" s="200">
        <f>'‘８月'!AG46</f>
        <v>0</v>
      </c>
      <c r="AH13" s="202">
        <f>'‘８月'!AH46</f>
        <v>0</v>
      </c>
      <c r="AI13" s="172">
        <f>'‘８月'!AI46</f>
        <v>0</v>
      </c>
      <c r="AJ13" s="200">
        <f>'‘８月'!AJ46</f>
        <v>0</v>
      </c>
      <c r="AK13" s="202">
        <f>'‘８月'!AK46</f>
        <v>0</v>
      </c>
      <c r="AL13" s="172">
        <f>'‘８月'!AL46</f>
        <v>0</v>
      </c>
      <c r="AM13" s="200">
        <f>'‘８月'!AM46</f>
        <v>0</v>
      </c>
      <c r="AN13" s="202">
        <f>'‘８月'!AN46</f>
        <v>0</v>
      </c>
      <c r="AO13" s="172">
        <f>'‘８月'!AO46</f>
        <v>0</v>
      </c>
      <c r="AP13" s="200">
        <f>'‘８月'!AP46</f>
        <v>0</v>
      </c>
      <c r="AQ13" s="202">
        <f>'‘８月'!AQ46</f>
        <v>0</v>
      </c>
      <c r="AR13" s="172">
        <f>'‘８月'!AR46</f>
        <v>0</v>
      </c>
      <c r="AS13" s="216">
        <f>'‘８月'!AS46</f>
        <v>0</v>
      </c>
      <c r="AT13" s="202">
        <f>'‘８月'!AT46</f>
        <v>0</v>
      </c>
      <c r="AU13" s="172">
        <f>'‘８月'!AU46</f>
        <v>0</v>
      </c>
      <c r="AV13" s="200">
        <f>'‘８月'!AV46</f>
        <v>0</v>
      </c>
      <c r="AW13" s="202">
        <f>'‘８月'!AW46</f>
        <v>0</v>
      </c>
      <c r="AX13" s="172">
        <f>'‘８月'!AX46</f>
        <v>0</v>
      </c>
      <c r="AY13" s="200">
        <f>'‘８月'!AY46</f>
        <v>0</v>
      </c>
      <c r="AZ13" s="202">
        <f>'‘８月'!AZ46</f>
        <v>0</v>
      </c>
      <c r="BA13" s="172">
        <f>'‘８月'!BA46</f>
        <v>0</v>
      </c>
      <c r="BB13" s="200">
        <f>'‘８月'!BB46</f>
        <v>0</v>
      </c>
      <c r="BC13" s="202">
        <f>'‘８月'!BC46</f>
        <v>0</v>
      </c>
      <c r="BD13" s="172">
        <f>'‘８月'!BD46</f>
        <v>0</v>
      </c>
      <c r="BE13" s="200">
        <f>'‘８月'!BE46</f>
        <v>0</v>
      </c>
      <c r="BF13" s="202">
        <f>'‘８月'!BF46</f>
        <v>0</v>
      </c>
      <c r="BG13" s="172">
        <f>'‘８月'!BG46</f>
        <v>0</v>
      </c>
      <c r="BH13" s="200">
        <f>'‘８月'!BH46</f>
        <v>0</v>
      </c>
      <c r="BI13" s="202">
        <f>'‘８月'!BI46</f>
        <v>0</v>
      </c>
      <c r="BJ13" s="172">
        <f>'‘８月'!BJ46</f>
        <v>0</v>
      </c>
      <c r="BK13" s="200">
        <f>'‘８月'!BK46</f>
        <v>0</v>
      </c>
      <c r="BL13" s="202">
        <f>'‘８月'!BL46</f>
        <v>0</v>
      </c>
      <c r="BM13" s="172">
        <f>'‘８月'!BM46</f>
        <v>0</v>
      </c>
      <c r="BN13" s="200">
        <f>'‘８月'!BN46</f>
        <v>0</v>
      </c>
      <c r="BO13" s="202">
        <f>'‘８月'!BO46</f>
        <v>0</v>
      </c>
      <c r="BP13" s="172">
        <f>'‘８月'!BP46</f>
        <v>0</v>
      </c>
      <c r="BQ13" s="200">
        <f>'‘８月'!BQ46</f>
        <v>0</v>
      </c>
      <c r="BR13" s="202">
        <f>'‘８月'!BR46</f>
        <v>0</v>
      </c>
      <c r="BS13" s="172">
        <f>'‘８月'!BS46</f>
        <v>0</v>
      </c>
      <c r="BT13" s="200">
        <f>'‘８月'!BT46</f>
        <v>0</v>
      </c>
      <c r="BU13" s="202">
        <f>'‘８月'!BU46</f>
        <v>0</v>
      </c>
      <c r="BV13" s="172">
        <f>'‘８月'!BV46</f>
        <v>0</v>
      </c>
      <c r="BW13" s="200">
        <f>'‘８月'!BW46</f>
        <v>0</v>
      </c>
      <c r="BX13" s="202">
        <f>'‘８月'!BX46</f>
        <v>0</v>
      </c>
      <c r="BY13" s="172">
        <f>'‘８月'!BY46</f>
        <v>0</v>
      </c>
      <c r="BZ13" s="200">
        <f>'‘８月'!BZ46</f>
        <v>0</v>
      </c>
      <c r="CA13" s="202">
        <f>'‘８月'!CA46</f>
        <v>0</v>
      </c>
      <c r="CB13" s="172">
        <f>'‘８月'!CB46</f>
        <v>0</v>
      </c>
      <c r="CC13" s="200">
        <f>'‘８月'!CC46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39326</v>
      </c>
      <c r="B14" s="32"/>
      <c r="C14" s="32"/>
      <c r="D14" s="151">
        <f>SUM(DB14,DD14)</f>
        <v>0</v>
      </c>
      <c r="E14" s="151">
        <f>SUM(DC14,DE14)</f>
        <v>0</v>
      </c>
      <c r="F14" s="152">
        <f>IF(F13="","",F13+B14-D14)</f>
      </c>
      <c r="G14" s="152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39327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39328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39329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39330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39331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39332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39333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39334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39335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39336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39337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39338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39339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39340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39341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39342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39343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39344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39345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39346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39347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39348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39349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39350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39351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39352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39353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39354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39355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/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'‘８月'!J48+J47</f>
        <v>0</v>
      </c>
      <c r="K48" s="15"/>
      <c r="L48" s="16"/>
      <c r="M48" s="169">
        <f>'‘８月'!M48+M47</f>
        <v>0</v>
      </c>
      <c r="N48" s="15"/>
      <c r="O48" s="16"/>
      <c r="P48" s="169">
        <f>'‘８月'!P48+P47</f>
        <v>0</v>
      </c>
      <c r="Q48" s="15"/>
      <c r="R48" s="16"/>
      <c r="S48" s="169">
        <f>'‘８月'!S48+S47</f>
        <v>0</v>
      </c>
      <c r="T48" s="15"/>
      <c r="U48" s="16"/>
      <c r="V48" s="169">
        <f>'‘８月'!V48+V47</f>
        <v>0</v>
      </c>
      <c r="W48" s="15"/>
      <c r="X48" s="16"/>
      <c r="Y48" s="169">
        <f>'‘８月'!Y48+Y47</f>
        <v>0</v>
      </c>
      <c r="Z48" s="15"/>
      <c r="AA48" s="16"/>
      <c r="AB48" s="169">
        <f>'‘８月'!AB48+AB47</f>
        <v>0</v>
      </c>
      <c r="AC48" s="15"/>
      <c r="AD48" s="16"/>
      <c r="AE48" s="169">
        <f>'‘８月'!AE48+AE47</f>
        <v>0</v>
      </c>
      <c r="AF48" s="15"/>
      <c r="AG48" s="16"/>
      <c r="AH48" s="169">
        <f>'‘８月'!AH48+AH47</f>
        <v>0</v>
      </c>
      <c r="AI48" s="15"/>
      <c r="AJ48" s="16"/>
      <c r="AK48" s="169">
        <f>'‘８月'!AK48+AK47</f>
        <v>0</v>
      </c>
      <c r="AL48" s="15"/>
      <c r="AM48" s="16"/>
      <c r="AN48" s="169">
        <f>'‘８月'!AN48+AN47</f>
        <v>0</v>
      </c>
      <c r="AO48" s="15"/>
      <c r="AP48" s="16"/>
      <c r="AQ48" s="203">
        <f>'‘８月'!AQ48+AQ47</f>
        <v>0</v>
      </c>
      <c r="AR48" s="204"/>
      <c r="AS48" s="214"/>
      <c r="AT48" s="169">
        <f>'‘８月'!AT48+AT47</f>
        <v>0</v>
      </c>
      <c r="AU48" s="15"/>
      <c r="AV48" s="16"/>
      <c r="AW48" s="169">
        <f>'‘８月'!AW48+AW47</f>
        <v>0</v>
      </c>
      <c r="AX48" s="15"/>
      <c r="AY48" s="16"/>
      <c r="AZ48" s="169">
        <f>'‘８月'!AZ48+AZ47</f>
        <v>0</v>
      </c>
      <c r="BA48" s="15"/>
      <c r="BB48" s="16"/>
      <c r="BC48" s="169">
        <f>'‘８月'!BC48+BC47</f>
        <v>0</v>
      </c>
      <c r="BD48" s="15"/>
      <c r="BE48" s="16"/>
      <c r="BF48" s="169">
        <f>'‘８月'!BF48+BF47</f>
        <v>0</v>
      </c>
      <c r="BG48" s="15"/>
      <c r="BH48" s="16"/>
      <c r="BI48" s="169">
        <f>'‘８月'!BI48+BI47</f>
        <v>0</v>
      </c>
      <c r="BJ48" s="15"/>
      <c r="BK48" s="16"/>
      <c r="BL48" s="169">
        <f>'‘８月'!BL48+BL47</f>
        <v>0</v>
      </c>
      <c r="BM48" s="15"/>
      <c r="BN48" s="16"/>
      <c r="BO48" s="169">
        <f>'‘８月'!BO48+BO47</f>
        <v>0</v>
      </c>
      <c r="BP48" s="15"/>
      <c r="BQ48" s="16"/>
      <c r="BR48" s="169">
        <f>'‘８月'!BR48+BR47</f>
        <v>0</v>
      </c>
      <c r="BS48" s="15"/>
      <c r="BT48" s="16"/>
      <c r="BU48" s="169">
        <f>'‘８月'!BU48+BU47</f>
        <v>0</v>
      </c>
      <c r="BV48" s="15"/>
      <c r="BW48" s="16"/>
      <c r="BX48" s="169">
        <f>'‘８月'!BX48+BX47</f>
        <v>0</v>
      </c>
      <c r="BY48" s="15"/>
      <c r="BZ48" s="16"/>
      <c r="CA48" s="169">
        <f>'‘８月'!CA48+CA47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K10:CL10"/>
    <mergeCell ref="CW10:CX10"/>
    <mergeCell ref="CW11:CX11"/>
    <mergeCell ref="CZ11:DA11"/>
    <mergeCell ref="CH10:CI10"/>
    <mergeCell ref="CE11:CF11"/>
    <mergeCell ref="CH11:CI11"/>
    <mergeCell ref="CK11:CL11"/>
    <mergeCell ref="CN11:CO11"/>
    <mergeCell ref="CQ11:CR11"/>
    <mergeCell ref="CT11:CU11"/>
    <mergeCell ref="CM8:CO8"/>
    <mergeCell ref="CP8:CR8"/>
    <mergeCell ref="CY8:DA8"/>
    <mergeCell ref="CW9:CX9"/>
    <mergeCell ref="CZ9:DA9"/>
    <mergeCell ref="CZ10:DA10"/>
    <mergeCell ref="CV8:CX8"/>
    <mergeCell ref="CN10:CO10"/>
    <mergeCell ref="CQ10:CR10"/>
    <mergeCell ref="CT10:CU10"/>
    <mergeCell ref="AC11:AD11"/>
    <mergeCell ref="AF11:AG11"/>
    <mergeCell ref="CS8:CU8"/>
    <mergeCell ref="CH9:CI9"/>
    <mergeCell ref="CK9:CL9"/>
    <mergeCell ref="CN9:CO9"/>
    <mergeCell ref="CQ9:CR9"/>
    <mergeCell ref="CT9:CU9"/>
    <mergeCell ref="CG8:CI8"/>
    <mergeCell ref="CJ8:CL8"/>
    <mergeCell ref="CE9:CF9"/>
    <mergeCell ref="CD8:CF8"/>
    <mergeCell ref="CE10:CF10"/>
    <mergeCell ref="K9:L9"/>
    <mergeCell ref="K10:L10"/>
    <mergeCell ref="AU9:AV9"/>
    <mergeCell ref="AO9:AP9"/>
    <mergeCell ref="AR9:AS9"/>
    <mergeCell ref="N9:O9"/>
    <mergeCell ref="Q9:R9"/>
    <mergeCell ref="Z9:AA9"/>
    <mergeCell ref="AF10:AG10"/>
    <mergeCell ref="AI10:AJ10"/>
    <mergeCell ref="T9:U9"/>
    <mergeCell ref="AC10:AD10"/>
    <mergeCell ref="F9:G10"/>
    <mergeCell ref="F11:G11"/>
    <mergeCell ref="B9:C10"/>
    <mergeCell ref="K11:L11"/>
    <mergeCell ref="H9:H12"/>
    <mergeCell ref="W9:X9"/>
    <mergeCell ref="N10:O10"/>
    <mergeCell ref="D11:E11"/>
    <mergeCell ref="D9:E10"/>
    <mergeCell ref="N11:O11"/>
    <mergeCell ref="Q11:R11"/>
    <mergeCell ref="T11:U11"/>
    <mergeCell ref="W11:X11"/>
    <mergeCell ref="Z11:AA11"/>
    <mergeCell ref="B11:C11"/>
    <mergeCell ref="BD9:BE9"/>
    <mergeCell ref="AR10:AS10"/>
    <mergeCell ref="AU10:AV10"/>
    <mergeCell ref="AI11:AJ11"/>
    <mergeCell ref="AL11:AM11"/>
    <mergeCell ref="BG9:BH9"/>
    <mergeCell ref="BJ9:BK9"/>
    <mergeCell ref="BY9:BZ9"/>
    <mergeCell ref="CB9:CC9"/>
    <mergeCell ref="Q10:R10"/>
    <mergeCell ref="T10:U10"/>
    <mergeCell ref="W10:X10"/>
    <mergeCell ref="Z10:AA10"/>
    <mergeCell ref="AL9:AM9"/>
    <mergeCell ref="BP9:BQ9"/>
    <mergeCell ref="BS9:BT9"/>
    <mergeCell ref="AX10:AY10"/>
    <mergeCell ref="BA10:BB10"/>
    <mergeCell ref="BJ10:BK10"/>
    <mergeCell ref="CB10:CC10"/>
    <mergeCell ref="BS10:BT10"/>
    <mergeCell ref="BM9:BN9"/>
    <mergeCell ref="AX9:AY9"/>
    <mergeCell ref="BA9:BB9"/>
    <mergeCell ref="BV9:BW9"/>
    <mergeCell ref="BV10:BW10"/>
    <mergeCell ref="BD10:BE10"/>
    <mergeCell ref="Y8:AA8"/>
    <mergeCell ref="AB8:AD8"/>
    <mergeCell ref="BO8:BQ8"/>
    <mergeCell ref="BR8:BT8"/>
    <mergeCell ref="AE8:AG8"/>
    <mergeCell ref="AW8:AY8"/>
    <mergeCell ref="AZ8:BB8"/>
    <mergeCell ref="AN8:AP8"/>
    <mergeCell ref="AO11:AP11"/>
    <mergeCell ref="AF9:AG9"/>
    <mergeCell ref="AI9:AJ9"/>
    <mergeCell ref="BY10:BZ10"/>
    <mergeCell ref="BM10:BN10"/>
    <mergeCell ref="BP10:BQ10"/>
    <mergeCell ref="AL10:AM10"/>
    <mergeCell ref="AO10:AP10"/>
    <mergeCell ref="BP11:BQ11"/>
    <mergeCell ref="BS11:BT11"/>
    <mergeCell ref="CB11:CC11"/>
    <mergeCell ref="J8:L8"/>
    <mergeCell ref="M8:O8"/>
    <mergeCell ref="P8:R8"/>
    <mergeCell ref="S8:U8"/>
    <mergeCell ref="V8:X8"/>
    <mergeCell ref="BG10:BH10"/>
    <mergeCell ref="AC9:AD9"/>
    <mergeCell ref="AR11:AS11"/>
    <mergeCell ref="AU11:AV11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H8:AJ8"/>
    <mergeCell ref="AK8:AM8"/>
    <mergeCell ref="A9:A11"/>
    <mergeCell ref="CA8:CC8"/>
    <mergeCell ref="BU8:BW8"/>
    <mergeCell ref="BX8:BZ8"/>
    <mergeCell ref="BC8:BE8"/>
    <mergeCell ref="BF8:BH8"/>
    <mergeCell ref="BD11:BE11"/>
    <mergeCell ref="BG11:BH11"/>
    <mergeCell ref="BI8:BK8"/>
    <mergeCell ref="BL8:BN8"/>
    <mergeCell ref="BV11:BW11"/>
    <mergeCell ref="BY11:BZ11"/>
    <mergeCell ref="AQ8:AS8"/>
    <mergeCell ref="AT8:AV8"/>
    <mergeCell ref="BJ11:BK11"/>
    <mergeCell ref="BM11:BN11"/>
    <mergeCell ref="AX11:AY11"/>
    <mergeCell ref="BA11:BB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51"/>
  <sheetViews>
    <sheetView showGridLines="0" zoomScalePageLayoutView="0" workbookViewId="0" topLeftCell="A1">
      <pane xSplit="9" ySplit="12" topLeftCell="J13" activePane="bottomRight" state="frozen"/>
      <selection pane="topLeft" activeCell="CY8" sqref="CY8:DA48"/>
      <selection pane="topRight" activeCell="CY8" sqref="CY8:DA48"/>
      <selection pane="bottomLeft" activeCell="CY8" sqref="CY8:DA48"/>
      <selection pane="bottomRight" activeCell="CY8" sqref="CY8:DA4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05" width="6.25390625" style="4" customWidth="1"/>
    <col min="106" max="109" width="5.375" style="31" bestFit="1" customWidth="1"/>
    <col min="110" max="16384" width="2.50390625" style="4" customWidth="1"/>
  </cols>
  <sheetData>
    <row r="1" spans="1:8" ht="12">
      <c r="A1" s="1" t="s">
        <v>24</v>
      </c>
      <c r="B1" s="2"/>
      <c r="C1" s="3"/>
      <c r="D1" s="17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28">
        <f>'‘４月'!A2</f>
        <v>0</v>
      </c>
      <c r="B2" s="429"/>
      <c r="C2" s="430"/>
      <c r="D2" s="434">
        <f>'‘４月'!D2</f>
        <v>0</v>
      </c>
      <c r="E2" s="435"/>
      <c r="F2" s="428">
        <f>'‘４月'!F2</f>
        <v>0</v>
      </c>
      <c r="G2" s="429"/>
      <c r="H2" s="430"/>
    </row>
    <row r="3" spans="1:8" ht="13.5" customHeight="1" thickBot="1">
      <c r="A3" s="431"/>
      <c r="B3" s="432"/>
      <c r="C3" s="433"/>
      <c r="D3" s="436"/>
      <c r="E3" s="437"/>
      <c r="F3" s="431"/>
      <c r="G3" s="432"/>
      <c r="H3" s="43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4" t="str">
        <f>'免税使用者情報・保有機械情報入力'!$X$2</f>
        <v>2022年度交付数量</v>
      </c>
      <c r="B5" s="415"/>
      <c r="C5" s="415"/>
      <c r="D5" s="419">
        <f>'‘４月'!$D$5</f>
        <v>0</v>
      </c>
      <c r="E5" s="419"/>
      <c r="F5" s="6" t="s">
        <v>73</v>
      </c>
      <c r="G5" s="5"/>
      <c r="H5" s="5"/>
    </row>
    <row r="6" spans="1:8" ht="14.25" customHeight="1" thickBot="1">
      <c r="A6" s="412" t="s">
        <v>60</v>
      </c>
      <c r="B6" s="413"/>
      <c r="C6" s="413"/>
      <c r="D6" s="420">
        <f>'‘１１月'!D6</f>
        <v>0</v>
      </c>
      <c r="E6" s="420"/>
      <c r="F6" s="6" t="s">
        <v>74</v>
      </c>
      <c r="G6" s="5"/>
      <c r="H6" s="5"/>
    </row>
    <row r="7" spans="1:8" ht="14.25" customHeight="1" thickBot="1">
      <c r="A7" s="412" t="s">
        <v>61</v>
      </c>
      <c r="B7" s="413"/>
      <c r="C7" s="413"/>
      <c r="D7" s="420">
        <f>'‘１１月'!D7</f>
        <v>0</v>
      </c>
      <c r="E7" s="420"/>
      <c r="F7" s="6" t="s">
        <v>75</v>
      </c>
      <c r="G7" s="5"/>
      <c r="H7" s="5"/>
    </row>
    <row r="8" spans="1:105" ht="12.75" thickBot="1">
      <c r="A8" s="7"/>
      <c r="B8" s="7"/>
      <c r="C8" s="7"/>
      <c r="D8" s="7"/>
      <c r="E8" s="7"/>
      <c r="F8" s="7"/>
      <c r="G8" s="7"/>
      <c r="H8" s="7"/>
      <c r="J8" s="423" t="str">
        <f>'‘４月'!J8</f>
        <v>1台目</v>
      </c>
      <c r="K8" s="424"/>
      <c r="L8" s="425"/>
      <c r="M8" s="423" t="str">
        <f>'‘４月'!M8</f>
        <v>2台目</v>
      </c>
      <c r="N8" s="424"/>
      <c r="O8" s="425"/>
      <c r="P8" s="423" t="str">
        <f>'‘４月'!P8</f>
        <v>3台目</v>
      </c>
      <c r="Q8" s="424"/>
      <c r="R8" s="425"/>
      <c r="S8" s="423" t="str">
        <f>'‘４月'!S8</f>
        <v>4台目</v>
      </c>
      <c r="T8" s="424"/>
      <c r="U8" s="425"/>
      <c r="V8" s="423" t="str">
        <f>'‘４月'!V8</f>
        <v>5台目</v>
      </c>
      <c r="W8" s="424"/>
      <c r="X8" s="425"/>
      <c r="Y8" s="423" t="str">
        <f>'‘４月'!Y8</f>
        <v>6台目</v>
      </c>
      <c r="Z8" s="424"/>
      <c r="AA8" s="425"/>
      <c r="AB8" s="423" t="str">
        <f>'‘４月'!AB8</f>
        <v>7台目</v>
      </c>
      <c r="AC8" s="424"/>
      <c r="AD8" s="425"/>
      <c r="AE8" s="423" t="str">
        <f>'‘４月'!AE8</f>
        <v>8台目</v>
      </c>
      <c r="AF8" s="424"/>
      <c r="AG8" s="425"/>
      <c r="AH8" s="423" t="str">
        <f>'‘４月'!AH8</f>
        <v>9台目</v>
      </c>
      <c r="AI8" s="424"/>
      <c r="AJ8" s="425"/>
      <c r="AK8" s="423" t="str">
        <f>'‘４月'!AK8</f>
        <v>10台目</v>
      </c>
      <c r="AL8" s="424"/>
      <c r="AM8" s="425"/>
      <c r="AN8" s="423" t="str">
        <f>'‘４月'!AN8</f>
        <v>11台目</v>
      </c>
      <c r="AO8" s="424"/>
      <c r="AP8" s="425"/>
      <c r="AQ8" s="423" t="str">
        <f>'‘４月'!AQ8</f>
        <v>12台目</v>
      </c>
      <c r="AR8" s="424"/>
      <c r="AS8" s="424"/>
      <c r="AT8" s="423" t="str">
        <f>'‘４月'!AT8</f>
        <v>13台目</v>
      </c>
      <c r="AU8" s="424"/>
      <c r="AV8" s="425"/>
      <c r="AW8" s="423" t="str">
        <f>'‘４月'!AW8</f>
        <v>14台目</v>
      </c>
      <c r="AX8" s="424"/>
      <c r="AY8" s="425"/>
      <c r="AZ8" s="423" t="str">
        <f>'‘４月'!AZ8</f>
        <v>15台目</v>
      </c>
      <c r="BA8" s="424"/>
      <c r="BB8" s="425"/>
      <c r="BC8" s="423" t="str">
        <f>'‘４月'!BC8</f>
        <v>16台目</v>
      </c>
      <c r="BD8" s="424"/>
      <c r="BE8" s="425"/>
      <c r="BF8" s="423" t="str">
        <f>'‘４月'!BF8</f>
        <v>17台目</v>
      </c>
      <c r="BG8" s="424"/>
      <c r="BH8" s="425"/>
      <c r="BI8" s="423" t="str">
        <f>'‘４月'!BI8</f>
        <v>18台目</v>
      </c>
      <c r="BJ8" s="424"/>
      <c r="BK8" s="425"/>
      <c r="BL8" s="423" t="str">
        <f>'‘４月'!BL8</f>
        <v>19台目</v>
      </c>
      <c r="BM8" s="424"/>
      <c r="BN8" s="425"/>
      <c r="BO8" s="423" t="str">
        <f>'‘４月'!BO8</f>
        <v>20台目</v>
      </c>
      <c r="BP8" s="424"/>
      <c r="BQ8" s="425"/>
      <c r="BR8" s="423" t="str">
        <f>'‘４月'!BR8</f>
        <v>21台目</v>
      </c>
      <c r="BS8" s="424"/>
      <c r="BT8" s="425"/>
      <c r="BU8" s="423" t="str">
        <f>'‘４月'!BU8</f>
        <v>22台目</v>
      </c>
      <c r="BV8" s="424"/>
      <c r="BW8" s="425"/>
      <c r="BX8" s="423" t="str">
        <f>'‘４月'!BX8</f>
        <v>23台目</v>
      </c>
      <c r="BY8" s="424"/>
      <c r="BZ8" s="425"/>
      <c r="CA8" s="423" t="str">
        <f>'‘４月'!CA8</f>
        <v>24台目</v>
      </c>
      <c r="CB8" s="424"/>
      <c r="CC8" s="425"/>
      <c r="CD8" s="423" t="str">
        <f>'‘４月'!CD8</f>
        <v>25台目</v>
      </c>
      <c r="CE8" s="424"/>
      <c r="CF8" s="425"/>
      <c r="CG8" s="423" t="str">
        <f>'‘４月'!CG8</f>
        <v>26台目</v>
      </c>
      <c r="CH8" s="424"/>
      <c r="CI8" s="425"/>
      <c r="CJ8" s="423" t="str">
        <f>'‘４月'!CJ8</f>
        <v>27台目</v>
      </c>
      <c r="CK8" s="424"/>
      <c r="CL8" s="425"/>
      <c r="CM8" s="423" t="str">
        <f>'‘４月'!CM8</f>
        <v>28台目</v>
      </c>
      <c r="CN8" s="424"/>
      <c r="CO8" s="425"/>
      <c r="CP8" s="423" t="str">
        <f>'‘４月'!CP8</f>
        <v>29台目</v>
      </c>
      <c r="CQ8" s="424"/>
      <c r="CR8" s="425"/>
      <c r="CS8" s="423" t="str">
        <f>'‘４月'!CS8</f>
        <v>30台目</v>
      </c>
      <c r="CT8" s="424"/>
      <c r="CU8" s="425"/>
      <c r="CV8" s="423" t="str">
        <f>'‘４月'!CV8</f>
        <v>31台目</v>
      </c>
      <c r="CW8" s="424"/>
      <c r="CX8" s="425"/>
      <c r="CY8" s="423" t="str">
        <f>'‘４月'!CY8</f>
        <v>32台目</v>
      </c>
      <c r="CZ8" s="424"/>
      <c r="DA8" s="425"/>
    </row>
    <row r="9" spans="1:105" ht="13.5" customHeight="1">
      <c r="A9" s="416" t="s">
        <v>82</v>
      </c>
      <c r="B9" s="388" t="s">
        <v>31</v>
      </c>
      <c r="C9" s="389"/>
      <c r="D9" s="388" t="s">
        <v>32</v>
      </c>
      <c r="E9" s="389"/>
      <c r="F9" s="388" t="s">
        <v>33</v>
      </c>
      <c r="G9" s="389"/>
      <c r="H9" s="396" t="s">
        <v>29</v>
      </c>
      <c r="I9" s="174"/>
      <c r="J9" s="190" t="str">
        <f>'‘４月'!J9</f>
        <v>機械№</v>
      </c>
      <c r="K9" s="438">
        <f>'‘４月'!K9</f>
        <v>0</v>
      </c>
      <c r="L9" s="439"/>
      <c r="M9" s="190" t="str">
        <f>'‘４月'!M9</f>
        <v>機械№</v>
      </c>
      <c r="N9" s="438">
        <f>'‘４月'!N9</f>
        <v>0</v>
      </c>
      <c r="O9" s="439"/>
      <c r="P9" s="190" t="str">
        <f>'‘４月'!P9</f>
        <v>機械№</v>
      </c>
      <c r="Q9" s="438">
        <f>'‘４月'!Q9</f>
        <v>0</v>
      </c>
      <c r="R9" s="439"/>
      <c r="S9" s="190" t="str">
        <f>'‘４月'!S9</f>
        <v>機械№</v>
      </c>
      <c r="T9" s="438">
        <f>'‘４月'!T9</f>
        <v>0</v>
      </c>
      <c r="U9" s="439"/>
      <c r="V9" s="190" t="str">
        <f>'‘４月'!V9</f>
        <v>機械№</v>
      </c>
      <c r="W9" s="438">
        <f>'‘４月'!W9</f>
        <v>0</v>
      </c>
      <c r="X9" s="439"/>
      <c r="Y9" s="190" t="str">
        <f>'‘４月'!Y9</f>
        <v>機械№</v>
      </c>
      <c r="Z9" s="438">
        <f>'‘４月'!Z9</f>
        <v>0</v>
      </c>
      <c r="AA9" s="439"/>
      <c r="AB9" s="190" t="str">
        <f>'‘４月'!AB9</f>
        <v>機械№</v>
      </c>
      <c r="AC9" s="438">
        <f>'‘４月'!AC9</f>
        <v>0</v>
      </c>
      <c r="AD9" s="439"/>
      <c r="AE9" s="190" t="str">
        <f>'‘４月'!AE9</f>
        <v>機械№</v>
      </c>
      <c r="AF9" s="438">
        <f>'‘４月'!AF9</f>
        <v>0</v>
      </c>
      <c r="AG9" s="439"/>
      <c r="AH9" s="190" t="str">
        <f>'‘４月'!AH9</f>
        <v>機械№</v>
      </c>
      <c r="AI9" s="438">
        <f>'‘４月'!AI9</f>
        <v>0</v>
      </c>
      <c r="AJ9" s="439"/>
      <c r="AK9" s="190" t="str">
        <f>'‘４月'!AK9</f>
        <v>機械№</v>
      </c>
      <c r="AL9" s="438">
        <f>'‘４月'!AL9</f>
        <v>0</v>
      </c>
      <c r="AM9" s="439"/>
      <c r="AN9" s="190" t="str">
        <f>'‘４月'!AN9</f>
        <v>機械№</v>
      </c>
      <c r="AO9" s="438">
        <f>'‘４月'!AO9</f>
        <v>0</v>
      </c>
      <c r="AP9" s="439"/>
      <c r="AQ9" s="190" t="str">
        <f>'‘４月'!AQ9</f>
        <v>機械№</v>
      </c>
      <c r="AR9" s="438">
        <f>'‘４月'!AR9</f>
        <v>0</v>
      </c>
      <c r="AS9" s="441"/>
      <c r="AT9" s="190" t="str">
        <f>'‘４月'!AT9</f>
        <v>機械№</v>
      </c>
      <c r="AU9" s="438">
        <f>'‘４月'!AU9</f>
        <v>0</v>
      </c>
      <c r="AV9" s="439"/>
      <c r="AW9" s="190" t="str">
        <f>'‘４月'!AW9</f>
        <v>機械№</v>
      </c>
      <c r="AX9" s="438">
        <f>'‘４月'!AX9</f>
        <v>0</v>
      </c>
      <c r="AY9" s="439"/>
      <c r="AZ9" s="190" t="str">
        <f>'‘４月'!AZ9</f>
        <v>機械№</v>
      </c>
      <c r="BA9" s="438">
        <f>'‘４月'!BA9</f>
        <v>0</v>
      </c>
      <c r="BB9" s="439"/>
      <c r="BC9" s="190" t="str">
        <f>'‘４月'!BC9</f>
        <v>機械№</v>
      </c>
      <c r="BD9" s="438">
        <f>'‘４月'!BD9</f>
        <v>0</v>
      </c>
      <c r="BE9" s="439"/>
      <c r="BF9" s="190" t="str">
        <f>'‘４月'!BF9</f>
        <v>機械№</v>
      </c>
      <c r="BG9" s="438">
        <f>'‘４月'!BG9</f>
        <v>0</v>
      </c>
      <c r="BH9" s="439"/>
      <c r="BI9" s="190" t="str">
        <f>'‘４月'!BI9</f>
        <v>機械№</v>
      </c>
      <c r="BJ9" s="438">
        <f>'‘４月'!BJ9</f>
        <v>0</v>
      </c>
      <c r="BK9" s="439"/>
      <c r="BL9" s="190" t="str">
        <f>'‘４月'!BL9</f>
        <v>機械№</v>
      </c>
      <c r="BM9" s="438">
        <f>'‘４月'!BM9</f>
        <v>0</v>
      </c>
      <c r="BN9" s="439"/>
      <c r="BO9" s="190" t="str">
        <f>'‘４月'!BO9</f>
        <v>機械№</v>
      </c>
      <c r="BP9" s="438">
        <f>'‘４月'!BP9</f>
        <v>0</v>
      </c>
      <c r="BQ9" s="439"/>
      <c r="BR9" s="190" t="str">
        <f>'‘４月'!BR9</f>
        <v>機械№</v>
      </c>
      <c r="BS9" s="438">
        <f>'‘４月'!BS9</f>
        <v>0</v>
      </c>
      <c r="BT9" s="439"/>
      <c r="BU9" s="190" t="str">
        <f>'‘４月'!BU9</f>
        <v>機械№</v>
      </c>
      <c r="BV9" s="438">
        <f>'‘４月'!BV9</f>
        <v>0</v>
      </c>
      <c r="BW9" s="439"/>
      <c r="BX9" s="190" t="str">
        <f>'‘４月'!BX9</f>
        <v>機械№</v>
      </c>
      <c r="BY9" s="438">
        <f>'‘４月'!BY9</f>
        <v>0</v>
      </c>
      <c r="BZ9" s="439"/>
      <c r="CA9" s="190" t="str">
        <f>'‘４月'!CA9</f>
        <v>機械№</v>
      </c>
      <c r="CB9" s="438">
        <f>'‘４月'!CB9</f>
        <v>0</v>
      </c>
      <c r="CC9" s="439"/>
      <c r="CD9" s="217" t="str">
        <f>'‘４月'!CD9</f>
        <v>機械№</v>
      </c>
      <c r="CE9" s="392">
        <f>'‘４月'!CE9</f>
        <v>0</v>
      </c>
      <c r="CF9" s="393"/>
      <c r="CG9" s="217" t="str">
        <f>'‘４月'!CG9</f>
        <v>機械№</v>
      </c>
      <c r="CH9" s="392">
        <f>'‘４月'!CH9</f>
        <v>0</v>
      </c>
      <c r="CI9" s="393"/>
      <c r="CJ9" s="217" t="str">
        <f>'‘４月'!CJ9</f>
        <v>機械№</v>
      </c>
      <c r="CK9" s="392">
        <f>'‘４月'!CK9</f>
        <v>0</v>
      </c>
      <c r="CL9" s="393"/>
      <c r="CM9" s="217" t="str">
        <f>'‘４月'!CM9</f>
        <v>機械№</v>
      </c>
      <c r="CN9" s="392">
        <f>'‘４月'!CN9</f>
        <v>0</v>
      </c>
      <c r="CO9" s="393"/>
      <c r="CP9" s="217" t="str">
        <f>'‘４月'!CP9</f>
        <v>機械№</v>
      </c>
      <c r="CQ9" s="392">
        <f>'‘４月'!CQ9</f>
        <v>0</v>
      </c>
      <c r="CR9" s="393"/>
      <c r="CS9" s="217" t="str">
        <f>'‘４月'!CS9</f>
        <v>機械№</v>
      </c>
      <c r="CT9" s="392">
        <f>'‘４月'!CT9</f>
        <v>0</v>
      </c>
      <c r="CU9" s="393"/>
      <c r="CV9" s="217" t="str">
        <f>'‘４月'!CV9</f>
        <v>機械№</v>
      </c>
      <c r="CW9" s="392">
        <f>'‘４月'!CW9</f>
        <v>0</v>
      </c>
      <c r="CX9" s="393"/>
      <c r="CY9" s="217" t="str">
        <f>'‘４月'!CY9</f>
        <v>機械№</v>
      </c>
      <c r="CZ9" s="392">
        <f>'‘４月'!CZ9</f>
        <v>0</v>
      </c>
      <c r="DA9" s="393"/>
    </row>
    <row r="10" spans="1:105" ht="12">
      <c r="A10" s="417"/>
      <c r="B10" s="390"/>
      <c r="C10" s="391"/>
      <c r="D10" s="390"/>
      <c r="E10" s="391"/>
      <c r="F10" s="390"/>
      <c r="G10" s="391"/>
      <c r="H10" s="396"/>
      <c r="I10" s="175"/>
      <c r="J10" s="190" t="str">
        <f>'‘４月'!J10</f>
        <v>機械名</v>
      </c>
      <c r="K10" s="438">
        <f>'‘４月'!K10</f>
        <v>0</v>
      </c>
      <c r="L10" s="439"/>
      <c r="M10" s="190" t="str">
        <f>'‘４月'!M10</f>
        <v>機械名</v>
      </c>
      <c r="N10" s="438">
        <f>'‘４月'!N10</f>
        <v>0</v>
      </c>
      <c r="O10" s="439"/>
      <c r="P10" s="190" t="str">
        <f>'‘４月'!P10</f>
        <v>機械名</v>
      </c>
      <c r="Q10" s="438">
        <f>'‘４月'!Q10</f>
        <v>0</v>
      </c>
      <c r="R10" s="439"/>
      <c r="S10" s="190" t="str">
        <f>'‘４月'!S10</f>
        <v>機械名</v>
      </c>
      <c r="T10" s="438">
        <f>'‘４月'!T10</f>
        <v>0</v>
      </c>
      <c r="U10" s="439"/>
      <c r="V10" s="190" t="str">
        <f>'‘４月'!V10</f>
        <v>機械名</v>
      </c>
      <c r="W10" s="438">
        <f>'‘４月'!W10</f>
        <v>0</v>
      </c>
      <c r="X10" s="439"/>
      <c r="Y10" s="190" t="str">
        <f>'‘４月'!Y10</f>
        <v>機械名</v>
      </c>
      <c r="Z10" s="438">
        <f>'‘４月'!Z10</f>
        <v>0</v>
      </c>
      <c r="AA10" s="439"/>
      <c r="AB10" s="190" t="str">
        <f>'‘４月'!AB10</f>
        <v>機械名</v>
      </c>
      <c r="AC10" s="438">
        <f>'‘４月'!AC10</f>
        <v>0</v>
      </c>
      <c r="AD10" s="439"/>
      <c r="AE10" s="190" t="str">
        <f>'‘４月'!AE10</f>
        <v>機械名</v>
      </c>
      <c r="AF10" s="438">
        <f>'‘４月'!AF10</f>
        <v>0</v>
      </c>
      <c r="AG10" s="439"/>
      <c r="AH10" s="190" t="str">
        <f>'‘４月'!AH10</f>
        <v>機械名</v>
      </c>
      <c r="AI10" s="438">
        <f>'‘４月'!AI10</f>
        <v>0</v>
      </c>
      <c r="AJ10" s="439"/>
      <c r="AK10" s="190" t="str">
        <f>'‘４月'!AK10</f>
        <v>機械名</v>
      </c>
      <c r="AL10" s="438">
        <f>'‘４月'!AL10</f>
        <v>0</v>
      </c>
      <c r="AM10" s="439"/>
      <c r="AN10" s="190" t="str">
        <f>'‘４月'!AN10</f>
        <v>機械名</v>
      </c>
      <c r="AO10" s="438">
        <f>'‘４月'!AO10</f>
        <v>0</v>
      </c>
      <c r="AP10" s="439"/>
      <c r="AQ10" s="190" t="str">
        <f>'‘４月'!AQ10</f>
        <v>機械名</v>
      </c>
      <c r="AR10" s="438">
        <f>'‘４月'!AR10</f>
        <v>0</v>
      </c>
      <c r="AS10" s="441"/>
      <c r="AT10" s="190" t="str">
        <f>'‘４月'!AT10</f>
        <v>機械名</v>
      </c>
      <c r="AU10" s="438">
        <f>'‘４月'!AU10</f>
        <v>0</v>
      </c>
      <c r="AV10" s="439"/>
      <c r="AW10" s="190" t="str">
        <f>'‘４月'!AW10</f>
        <v>機械名</v>
      </c>
      <c r="AX10" s="438">
        <f>'‘４月'!AX10</f>
        <v>0</v>
      </c>
      <c r="AY10" s="439"/>
      <c r="AZ10" s="190" t="str">
        <f>'‘４月'!AZ10</f>
        <v>機械名</v>
      </c>
      <c r="BA10" s="438">
        <f>'‘４月'!BA10</f>
        <v>0</v>
      </c>
      <c r="BB10" s="439"/>
      <c r="BC10" s="190" t="str">
        <f>'‘４月'!BC10</f>
        <v>機械名</v>
      </c>
      <c r="BD10" s="438">
        <f>'‘４月'!BD10</f>
        <v>0</v>
      </c>
      <c r="BE10" s="439"/>
      <c r="BF10" s="190" t="str">
        <f>'‘４月'!BF10</f>
        <v>機械名</v>
      </c>
      <c r="BG10" s="438">
        <f>'‘４月'!BG10</f>
        <v>0</v>
      </c>
      <c r="BH10" s="439"/>
      <c r="BI10" s="190" t="str">
        <f>'‘４月'!BI10</f>
        <v>機械名</v>
      </c>
      <c r="BJ10" s="438">
        <f>'‘４月'!BJ10</f>
        <v>0</v>
      </c>
      <c r="BK10" s="439"/>
      <c r="BL10" s="190" t="str">
        <f>'‘４月'!BL10</f>
        <v>機械名</v>
      </c>
      <c r="BM10" s="438">
        <f>'‘４月'!BM10</f>
        <v>0</v>
      </c>
      <c r="BN10" s="439"/>
      <c r="BO10" s="190" t="str">
        <f>'‘４月'!BO10</f>
        <v>機械名</v>
      </c>
      <c r="BP10" s="438">
        <f>'‘４月'!BP10</f>
        <v>0</v>
      </c>
      <c r="BQ10" s="439"/>
      <c r="BR10" s="190" t="str">
        <f>'‘４月'!BR10</f>
        <v>機械名</v>
      </c>
      <c r="BS10" s="438">
        <f>'‘４月'!BS10</f>
        <v>0</v>
      </c>
      <c r="BT10" s="439"/>
      <c r="BU10" s="190" t="str">
        <f>'‘４月'!BU10</f>
        <v>機械名</v>
      </c>
      <c r="BV10" s="438">
        <f>'‘４月'!BV10</f>
        <v>0</v>
      </c>
      <c r="BW10" s="439"/>
      <c r="BX10" s="190" t="str">
        <f>'‘４月'!BX10</f>
        <v>機械名</v>
      </c>
      <c r="BY10" s="438">
        <f>'‘４月'!BY10</f>
        <v>0</v>
      </c>
      <c r="BZ10" s="439"/>
      <c r="CA10" s="190" t="str">
        <f>'‘４月'!CA10</f>
        <v>機械名</v>
      </c>
      <c r="CB10" s="438">
        <f>'‘４月'!CB10</f>
        <v>0</v>
      </c>
      <c r="CC10" s="439"/>
      <c r="CD10" s="217" t="str">
        <f>'‘４月'!CD10</f>
        <v>機械名</v>
      </c>
      <c r="CE10" s="392">
        <f>'‘４月'!CE10</f>
        <v>0</v>
      </c>
      <c r="CF10" s="393"/>
      <c r="CG10" s="217" t="str">
        <f>'‘４月'!CG10</f>
        <v>機械名</v>
      </c>
      <c r="CH10" s="392">
        <f>'‘４月'!CH10</f>
        <v>0</v>
      </c>
      <c r="CI10" s="393"/>
      <c r="CJ10" s="217" t="str">
        <f>'‘４月'!CJ10</f>
        <v>機械名</v>
      </c>
      <c r="CK10" s="392">
        <f>'‘４月'!CK10</f>
        <v>0</v>
      </c>
      <c r="CL10" s="393"/>
      <c r="CM10" s="217" t="str">
        <f>'‘４月'!CM10</f>
        <v>機械名</v>
      </c>
      <c r="CN10" s="392">
        <f>'‘４月'!CN10</f>
        <v>0</v>
      </c>
      <c r="CO10" s="393"/>
      <c r="CP10" s="217" t="str">
        <f>'‘４月'!CP10</f>
        <v>機械名</v>
      </c>
      <c r="CQ10" s="392">
        <f>'‘４月'!CQ10</f>
        <v>0</v>
      </c>
      <c r="CR10" s="393"/>
      <c r="CS10" s="217" t="str">
        <f>'‘４月'!CS10</f>
        <v>機械名</v>
      </c>
      <c r="CT10" s="392">
        <f>'‘４月'!CT10</f>
        <v>0</v>
      </c>
      <c r="CU10" s="393"/>
      <c r="CV10" s="217" t="str">
        <f>'‘４月'!CV10</f>
        <v>機械名</v>
      </c>
      <c r="CW10" s="392">
        <f>'‘４月'!CW10</f>
        <v>0</v>
      </c>
      <c r="CX10" s="393"/>
      <c r="CY10" s="217" t="str">
        <f>'‘４月'!CY10</f>
        <v>機械名</v>
      </c>
      <c r="CZ10" s="392">
        <f>'‘４月'!CZ10</f>
        <v>0</v>
      </c>
      <c r="DA10" s="393"/>
    </row>
    <row r="11" spans="1:105" ht="12">
      <c r="A11" s="418"/>
      <c r="B11" s="394" t="s">
        <v>72</v>
      </c>
      <c r="C11" s="395"/>
      <c r="D11" s="394" t="s">
        <v>71</v>
      </c>
      <c r="E11" s="395"/>
      <c r="F11" s="394"/>
      <c r="G11" s="395"/>
      <c r="H11" s="396"/>
      <c r="I11" s="175"/>
      <c r="J11" s="190" t="str">
        <f>'‘４月'!J11</f>
        <v>馬　力</v>
      </c>
      <c r="K11" s="426">
        <f>'‘４月'!K11</f>
        <v>0</v>
      </c>
      <c r="L11" s="427"/>
      <c r="M11" s="190" t="str">
        <f>'‘４月'!M11</f>
        <v>馬　力</v>
      </c>
      <c r="N11" s="426">
        <f>'‘４月'!N11</f>
        <v>0</v>
      </c>
      <c r="O11" s="427"/>
      <c r="P11" s="190" t="str">
        <f>'‘４月'!P11</f>
        <v>馬　力</v>
      </c>
      <c r="Q11" s="426">
        <f>'‘４月'!Q11</f>
        <v>0</v>
      </c>
      <c r="R11" s="427"/>
      <c r="S11" s="190" t="str">
        <f>'‘４月'!S11</f>
        <v>馬　力</v>
      </c>
      <c r="T11" s="426">
        <f>'‘４月'!T11</f>
        <v>0</v>
      </c>
      <c r="U11" s="427"/>
      <c r="V11" s="190" t="str">
        <f>'‘４月'!V11</f>
        <v>馬　力</v>
      </c>
      <c r="W11" s="426">
        <f>'‘４月'!W11</f>
        <v>0</v>
      </c>
      <c r="X11" s="427"/>
      <c r="Y11" s="190" t="str">
        <f>'‘４月'!Y11</f>
        <v>馬　力</v>
      </c>
      <c r="Z11" s="426">
        <f>'‘４月'!Z11</f>
        <v>0</v>
      </c>
      <c r="AA11" s="427"/>
      <c r="AB11" s="190" t="str">
        <f>'‘４月'!AB11</f>
        <v>馬　力</v>
      </c>
      <c r="AC11" s="426">
        <f>'‘４月'!AC11</f>
        <v>0</v>
      </c>
      <c r="AD11" s="427"/>
      <c r="AE11" s="190" t="str">
        <f>'‘４月'!AE11</f>
        <v>馬　力</v>
      </c>
      <c r="AF11" s="426">
        <f>'‘４月'!AF11</f>
        <v>0</v>
      </c>
      <c r="AG11" s="427"/>
      <c r="AH11" s="190" t="str">
        <f>'‘４月'!AH11</f>
        <v>馬　力</v>
      </c>
      <c r="AI11" s="426">
        <f>'‘４月'!AI11</f>
        <v>0</v>
      </c>
      <c r="AJ11" s="427"/>
      <c r="AK11" s="190" t="str">
        <f>'‘４月'!AK11</f>
        <v>馬　力</v>
      </c>
      <c r="AL11" s="426">
        <f>'‘４月'!AL11</f>
        <v>0</v>
      </c>
      <c r="AM11" s="427"/>
      <c r="AN11" s="190" t="str">
        <f>'‘４月'!AN11</f>
        <v>馬　力</v>
      </c>
      <c r="AO11" s="426">
        <f>'‘４月'!AO11</f>
        <v>0</v>
      </c>
      <c r="AP11" s="427"/>
      <c r="AQ11" s="190" t="str">
        <f>'‘４月'!AQ11</f>
        <v>馬　力</v>
      </c>
      <c r="AR11" s="426">
        <f>'‘４月'!AR11</f>
        <v>0</v>
      </c>
      <c r="AS11" s="440"/>
      <c r="AT11" s="190" t="str">
        <f>'‘４月'!AT11</f>
        <v>馬　力</v>
      </c>
      <c r="AU11" s="426">
        <f>'‘４月'!AU11</f>
        <v>0</v>
      </c>
      <c r="AV11" s="427"/>
      <c r="AW11" s="190" t="str">
        <f>'‘４月'!AW11</f>
        <v>馬　力</v>
      </c>
      <c r="AX11" s="426">
        <f>'‘４月'!AX11</f>
        <v>0</v>
      </c>
      <c r="AY11" s="427"/>
      <c r="AZ11" s="190" t="str">
        <f>'‘４月'!AZ11</f>
        <v>馬　力</v>
      </c>
      <c r="BA11" s="426">
        <f>'‘４月'!BA11</f>
        <v>0</v>
      </c>
      <c r="BB11" s="427"/>
      <c r="BC11" s="190" t="str">
        <f>'‘４月'!BC11</f>
        <v>馬　力</v>
      </c>
      <c r="BD11" s="426">
        <f>'‘４月'!BD11</f>
        <v>0</v>
      </c>
      <c r="BE11" s="427"/>
      <c r="BF11" s="190" t="str">
        <f>'‘４月'!BF11</f>
        <v>馬　力</v>
      </c>
      <c r="BG11" s="426">
        <f>'‘４月'!BG11</f>
        <v>0</v>
      </c>
      <c r="BH11" s="427"/>
      <c r="BI11" s="190" t="str">
        <f>'‘４月'!BI11</f>
        <v>馬　力</v>
      </c>
      <c r="BJ11" s="426">
        <f>'‘４月'!BJ11</f>
        <v>0</v>
      </c>
      <c r="BK11" s="427"/>
      <c r="BL11" s="190" t="str">
        <f>'‘４月'!BL11</f>
        <v>馬　力</v>
      </c>
      <c r="BM11" s="426">
        <f>'‘４月'!BM11</f>
        <v>0</v>
      </c>
      <c r="BN11" s="427"/>
      <c r="BO11" s="190" t="str">
        <f>'‘４月'!BO11</f>
        <v>馬　力</v>
      </c>
      <c r="BP11" s="426">
        <f>'‘４月'!BP11</f>
        <v>0</v>
      </c>
      <c r="BQ11" s="427"/>
      <c r="BR11" s="190" t="str">
        <f>'‘４月'!BR11</f>
        <v>馬　力</v>
      </c>
      <c r="BS11" s="426">
        <f>'‘４月'!BS11</f>
        <v>0</v>
      </c>
      <c r="BT11" s="427"/>
      <c r="BU11" s="190" t="str">
        <f>'‘４月'!BU11</f>
        <v>馬　力</v>
      </c>
      <c r="BV11" s="426">
        <f>'‘４月'!BV11</f>
        <v>0</v>
      </c>
      <c r="BW11" s="427"/>
      <c r="BX11" s="190" t="str">
        <f>'‘４月'!BX11</f>
        <v>馬　力</v>
      </c>
      <c r="BY11" s="426">
        <f>'‘４月'!BY11</f>
        <v>0</v>
      </c>
      <c r="BZ11" s="427"/>
      <c r="CA11" s="190" t="str">
        <f>'‘４月'!CA11</f>
        <v>馬　力</v>
      </c>
      <c r="CB11" s="426">
        <f>'‘４月'!CB11</f>
        <v>0</v>
      </c>
      <c r="CC11" s="427"/>
      <c r="CD11" s="217" t="str">
        <f>'‘４月'!CD11</f>
        <v>馬　力</v>
      </c>
      <c r="CE11" s="386">
        <f>'‘４月'!CE11</f>
        <v>0</v>
      </c>
      <c r="CF11" s="387"/>
      <c r="CG11" s="217" t="str">
        <f>'‘４月'!CG11</f>
        <v>馬　力</v>
      </c>
      <c r="CH11" s="386">
        <f>'‘４月'!CH11</f>
        <v>0</v>
      </c>
      <c r="CI11" s="387"/>
      <c r="CJ11" s="217" t="str">
        <f>'‘４月'!CJ11</f>
        <v>馬　力</v>
      </c>
      <c r="CK11" s="386">
        <f>'‘４月'!CK11</f>
        <v>0</v>
      </c>
      <c r="CL11" s="387"/>
      <c r="CM11" s="217" t="str">
        <f>'‘４月'!CM11</f>
        <v>馬　力</v>
      </c>
      <c r="CN11" s="386">
        <f>'‘４月'!CN11</f>
        <v>0</v>
      </c>
      <c r="CO11" s="387"/>
      <c r="CP11" s="217" t="str">
        <f>'‘４月'!CP11</f>
        <v>馬　力</v>
      </c>
      <c r="CQ11" s="386">
        <f>'‘４月'!CQ11</f>
        <v>0</v>
      </c>
      <c r="CR11" s="387"/>
      <c r="CS11" s="217" t="str">
        <f>'‘４月'!CS11</f>
        <v>馬　力</v>
      </c>
      <c r="CT11" s="386">
        <f>'‘４月'!CT11</f>
        <v>0</v>
      </c>
      <c r="CU11" s="387"/>
      <c r="CV11" s="217" t="str">
        <f>'‘４月'!CV11</f>
        <v>馬　力</v>
      </c>
      <c r="CW11" s="386">
        <f>'‘４月'!CW11</f>
        <v>0</v>
      </c>
      <c r="CX11" s="387"/>
      <c r="CY11" s="217" t="str">
        <f>'‘４月'!CY11</f>
        <v>馬　力</v>
      </c>
      <c r="CZ11" s="386">
        <f>'‘４月'!CZ11</f>
        <v>0</v>
      </c>
      <c r="DA11" s="387"/>
    </row>
    <row r="12" spans="1:105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96"/>
      <c r="I12" s="175"/>
      <c r="J12" s="191" t="s">
        <v>62</v>
      </c>
      <c r="K12" s="29" t="s">
        <v>26</v>
      </c>
      <c r="L12" s="192" t="s">
        <v>27</v>
      </c>
      <c r="M12" s="197" t="s">
        <v>62</v>
      </c>
      <c r="N12" s="30" t="s">
        <v>26</v>
      </c>
      <c r="O12" s="198" t="s">
        <v>27</v>
      </c>
      <c r="P12" s="197" t="s">
        <v>62</v>
      </c>
      <c r="Q12" s="30" t="s">
        <v>26</v>
      </c>
      <c r="R12" s="198" t="s">
        <v>27</v>
      </c>
      <c r="S12" s="197" t="s">
        <v>62</v>
      </c>
      <c r="T12" s="30" t="s">
        <v>26</v>
      </c>
      <c r="U12" s="198" t="s">
        <v>27</v>
      </c>
      <c r="V12" s="197" t="s">
        <v>62</v>
      </c>
      <c r="W12" s="30" t="s">
        <v>26</v>
      </c>
      <c r="X12" s="198" t="s">
        <v>27</v>
      </c>
      <c r="Y12" s="197" t="s">
        <v>62</v>
      </c>
      <c r="Z12" s="30" t="s">
        <v>26</v>
      </c>
      <c r="AA12" s="198" t="s">
        <v>27</v>
      </c>
      <c r="AB12" s="197" t="s">
        <v>62</v>
      </c>
      <c r="AC12" s="30" t="s">
        <v>26</v>
      </c>
      <c r="AD12" s="198" t="s">
        <v>27</v>
      </c>
      <c r="AE12" s="197" t="s">
        <v>62</v>
      </c>
      <c r="AF12" s="30" t="s">
        <v>26</v>
      </c>
      <c r="AG12" s="198" t="s">
        <v>27</v>
      </c>
      <c r="AH12" s="197" t="s">
        <v>62</v>
      </c>
      <c r="AI12" s="30" t="s">
        <v>26</v>
      </c>
      <c r="AJ12" s="198" t="s">
        <v>27</v>
      </c>
      <c r="AK12" s="197" t="s">
        <v>62</v>
      </c>
      <c r="AL12" s="30" t="s">
        <v>26</v>
      </c>
      <c r="AM12" s="198" t="s">
        <v>27</v>
      </c>
      <c r="AN12" s="197" t="s">
        <v>62</v>
      </c>
      <c r="AO12" s="30" t="s">
        <v>26</v>
      </c>
      <c r="AP12" s="198" t="s">
        <v>27</v>
      </c>
      <c r="AQ12" s="197" t="s">
        <v>62</v>
      </c>
      <c r="AR12" s="30" t="s">
        <v>26</v>
      </c>
      <c r="AS12" s="215" t="s">
        <v>27</v>
      </c>
      <c r="AT12" s="197" t="s">
        <v>62</v>
      </c>
      <c r="AU12" s="30" t="s">
        <v>26</v>
      </c>
      <c r="AV12" s="198" t="s">
        <v>27</v>
      </c>
      <c r="AW12" s="197" t="s">
        <v>62</v>
      </c>
      <c r="AX12" s="30" t="s">
        <v>26</v>
      </c>
      <c r="AY12" s="198" t="s">
        <v>27</v>
      </c>
      <c r="AZ12" s="197" t="s">
        <v>62</v>
      </c>
      <c r="BA12" s="30" t="s">
        <v>26</v>
      </c>
      <c r="BB12" s="198" t="s">
        <v>27</v>
      </c>
      <c r="BC12" s="197" t="s">
        <v>62</v>
      </c>
      <c r="BD12" s="30" t="s">
        <v>26</v>
      </c>
      <c r="BE12" s="198" t="s">
        <v>27</v>
      </c>
      <c r="BF12" s="197" t="s">
        <v>62</v>
      </c>
      <c r="BG12" s="30" t="s">
        <v>26</v>
      </c>
      <c r="BH12" s="198" t="s">
        <v>27</v>
      </c>
      <c r="BI12" s="197" t="s">
        <v>62</v>
      </c>
      <c r="BJ12" s="30" t="s">
        <v>26</v>
      </c>
      <c r="BK12" s="198" t="s">
        <v>27</v>
      </c>
      <c r="BL12" s="197" t="s">
        <v>62</v>
      </c>
      <c r="BM12" s="30" t="s">
        <v>26</v>
      </c>
      <c r="BN12" s="198" t="s">
        <v>27</v>
      </c>
      <c r="BO12" s="197" t="s">
        <v>62</v>
      </c>
      <c r="BP12" s="30" t="s">
        <v>26</v>
      </c>
      <c r="BQ12" s="198" t="s">
        <v>27</v>
      </c>
      <c r="BR12" s="197" t="s">
        <v>62</v>
      </c>
      <c r="BS12" s="30" t="s">
        <v>26</v>
      </c>
      <c r="BT12" s="198" t="s">
        <v>27</v>
      </c>
      <c r="BU12" s="197" t="s">
        <v>62</v>
      </c>
      <c r="BV12" s="30" t="s">
        <v>26</v>
      </c>
      <c r="BW12" s="198" t="s">
        <v>27</v>
      </c>
      <c r="BX12" s="197" t="s">
        <v>62</v>
      </c>
      <c r="BY12" s="30" t="s">
        <v>26</v>
      </c>
      <c r="BZ12" s="198" t="s">
        <v>27</v>
      </c>
      <c r="CA12" s="197" t="s">
        <v>62</v>
      </c>
      <c r="CB12" s="30" t="s">
        <v>26</v>
      </c>
      <c r="CC12" s="198" t="s">
        <v>27</v>
      </c>
      <c r="CD12" s="195" t="s">
        <v>62</v>
      </c>
      <c r="CE12" s="21" t="s">
        <v>26</v>
      </c>
      <c r="CF12" s="196" t="s">
        <v>27</v>
      </c>
      <c r="CG12" s="195" t="s">
        <v>62</v>
      </c>
      <c r="CH12" s="21" t="s">
        <v>26</v>
      </c>
      <c r="CI12" s="196" t="s">
        <v>27</v>
      </c>
      <c r="CJ12" s="195" t="s">
        <v>62</v>
      </c>
      <c r="CK12" s="21" t="s">
        <v>26</v>
      </c>
      <c r="CL12" s="196" t="s">
        <v>27</v>
      </c>
      <c r="CM12" s="195" t="s">
        <v>62</v>
      </c>
      <c r="CN12" s="21" t="s">
        <v>26</v>
      </c>
      <c r="CO12" s="196" t="s">
        <v>27</v>
      </c>
      <c r="CP12" s="195" t="s">
        <v>62</v>
      </c>
      <c r="CQ12" s="21" t="s">
        <v>26</v>
      </c>
      <c r="CR12" s="196" t="s">
        <v>27</v>
      </c>
      <c r="CS12" s="195" t="s">
        <v>62</v>
      </c>
      <c r="CT12" s="21" t="s">
        <v>26</v>
      </c>
      <c r="CU12" s="196" t="s">
        <v>27</v>
      </c>
      <c r="CV12" s="195" t="s">
        <v>62</v>
      </c>
      <c r="CW12" s="21" t="s">
        <v>26</v>
      </c>
      <c r="CX12" s="196" t="s">
        <v>27</v>
      </c>
      <c r="CY12" s="195" t="s">
        <v>62</v>
      </c>
      <c r="CZ12" s="21" t="s">
        <v>26</v>
      </c>
      <c r="DA12" s="196" t="s">
        <v>27</v>
      </c>
    </row>
    <row r="13" spans="1:105" ht="12">
      <c r="A13" s="8" t="s">
        <v>84</v>
      </c>
      <c r="B13" s="151">
        <f>'‘９月'!B46</f>
        <v>0</v>
      </c>
      <c r="C13" s="151">
        <f>'‘９月'!C46</f>
        <v>0</v>
      </c>
      <c r="D13" s="151">
        <f>'‘９月'!D46</f>
        <v>0</v>
      </c>
      <c r="E13" s="151">
        <f>'‘９月'!E46</f>
        <v>0</v>
      </c>
      <c r="F13" s="151">
        <f>'‘９月'!F47</f>
      </c>
      <c r="G13" s="151">
        <f>'‘９月'!G47</f>
      </c>
      <c r="H13" s="34"/>
      <c r="I13" s="176"/>
      <c r="J13" s="193">
        <f>'‘９月'!J46</f>
        <v>0</v>
      </c>
      <c r="K13" s="171">
        <f>'‘９月'!K46</f>
        <v>0</v>
      </c>
      <c r="L13" s="194">
        <f>'‘９月'!L46</f>
        <v>0</v>
      </c>
      <c r="M13" s="193">
        <f>'‘９月'!M46</f>
        <v>0</v>
      </c>
      <c r="N13" s="171">
        <f>'‘９月'!N46</f>
        <v>0</v>
      </c>
      <c r="O13" s="194">
        <f>'‘９月'!O46</f>
        <v>0</v>
      </c>
      <c r="P13" s="193">
        <f>'‘９月'!P46</f>
        <v>0</v>
      </c>
      <c r="Q13" s="171">
        <f>'‘９月'!Q46</f>
        <v>0</v>
      </c>
      <c r="R13" s="194">
        <f>'‘９月'!R46</f>
        <v>0</v>
      </c>
      <c r="S13" s="193">
        <f>'‘９月'!S46</f>
        <v>0</v>
      </c>
      <c r="T13" s="171">
        <f>'‘９月'!T46</f>
        <v>0</v>
      </c>
      <c r="U13" s="194">
        <f>'‘９月'!U46</f>
        <v>0</v>
      </c>
      <c r="V13" s="193">
        <f>'‘９月'!V46</f>
        <v>0</v>
      </c>
      <c r="W13" s="172">
        <f>'‘９月'!W46</f>
        <v>0</v>
      </c>
      <c r="X13" s="200">
        <f>'‘９月'!X46</f>
        <v>0</v>
      </c>
      <c r="Y13" s="202">
        <f>'‘９月'!Y46</f>
        <v>0</v>
      </c>
      <c r="Z13" s="172">
        <f>'‘９月'!Z46</f>
        <v>0</v>
      </c>
      <c r="AA13" s="200">
        <f>'‘９月'!AA46</f>
        <v>0</v>
      </c>
      <c r="AB13" s="202">
        <f>'‘９月'!AB46</f>
        <v>0</v>
      </c>
      <c r="AC13" s="172">
        <f>'‘９月'!AC46</f>
        <v>0</v>
      </c>
      <c r="AD13" s="200">
        <f>'‘９月'!AD46</f>
        <v>0</v>
      </c>
      <c r="AE13" s="202">
        <f>'‘９月'!AE46</f>
        <v>0</v>
      </c>
      <c r="AF13" s="172">
        <f>'‘９月'!AF46</f>
        <v>0</v>
      </c>
      <c r="AG13" s="200">
        <f>'‘９月'!AG46</f>
        <v>0</v>
      </c>
      <c r="AH13" s="202">
        <f>'‘９月'!AH46</f>
        <v>0</v>
      </c>
      <c r="AI13" s="172">
        <f>'‘９月'!AI46</f>
        <v>0</v>
      </c>
      <c r="AJ13" s="200">
        <f>'‘９月'!AJ46</f>
        <v>0</v>
      </c>
      <c r="AK13" s="202">
        <f>'‘９月'!AK46</f>
        <v>0</v>
      </c>
      <c r="AL13" s="172">
        <f>'‘９月'!AL46</f>
        <v>0</v>
      </c>
      <c r="AM13" s="200">
        <f>'‘９月'!AM46</f>
        <v>0</v>
      </c>
      <c r="AN13" s="202">
        <f>'‘９月'!AN46</f>
        <v>0</v>
      </c>
      <c r="AO13" s="172">
        <f>'‘９月'!AO46</f>
        <v>0</v>
      </c>
      <c r="AP13" s="200">
        <f>'‘９月'!AP46</f>
        <v>0</v>
      </c>
      <c r="AQ13" s="202">
        <f>'‘９月'!AQ46</f>
        <v>0</v>
      </c>
      <c r="AR13" s="172">
        <f>'‘９月'!AR46</f>
        <v>0</v>
      </c>
      <c r="AS13" s="216">
        <f>'‘９月'!AS46</f>
        <v>0</v>
      </c>
      <c r="AT13" s="202">
        <f>'‘９月'!AT46</f>
        <v>0</v>
      </c>
      <c r="AU13" s="172">
        <f>'‘９月'!AU46</f>
        <v>0</v>
      </c>
      <c r="AV13" s="200">
        <f>'‘９月'!AV46</f>
        <v>0</v>
      </c>
      <c r="AW13" s="202">
        <f>'‘９月'!AW46</f>
        <v>0</v>
      </c>
      <c r="AX13" s="172">
        <f>'‘９月'!AX46</f>
        <v>0</v>
      </c>
      <c r="AY13" s="200">
        <f>'‘９月'!AY46</f>
        <v>0</v>
      </c>
      <c r="AZ13" s="202">
        <f>'‘９月'!AZ46</f>
        <v>0</v>
      </c>
      <c r="BA13" s="172">
        <f>'‘９月'!BA46</f>
        <v>0</v>
      </c>
      <c r="BB13" s="200">
        <f>'‘９月'!BB46</f>
        <v>0</v>
      </c>
      <c r="BC13" s="202">
        <f>'‘９月'!BC46</f>
        <v>0</v>
      </c>
      <c r="BD13" s="172">
        <f>'‘９月'!BD46</f>
        <v>0</v>
      </c>
      <c r="BE13" s="200">
        <f>'‘９月'!BE46</f>
        <v>0</v>
      </c>
      <c r="BF13" s="202">
        <f>'‘９月'!BF46</f>
        <v>0</v>
      </c>
      <c r="BG13" s="172">
        <f>'‘９月'!BG46</f>
        <v>0</v>
      </c>
      <c r="BH13" s="200">
        <f>'‘９月'!BH46</f>
        <v>0</v>
      </c>
      <c r="BI13" s="202">
        <f>'‘９月'!BI46</f>
        <v>0</v>
      </c>
      <c r="BJ13" s="172">
        <f>'‘９月'!BJ46</f>
        <v>0</v>
      </c>
      <c r="BK13" s="200">
        <f>'‘９月'!BK46</f>
        <v>0</v>
      </c>
      <c r="BL13" s="202">
        <f>'‘９月'!BL46</f>
        <v>0</v>
      </c>
      <c r="BM13" s="172">
        <f>'‘９月'!BM46</f>
        <v>0</v>
      </c>
      <c r="BN13" s="200">
        <f>'‘９月'!BN46</f>
        <v>0</v>
      </c>
      <c r="BO13" s="202">
        <f>'‘９月'!BO46</f>
        <v>0</v>
      </c>
      <c r="BP13" s="172">
        <f>'‘９月'!BP46</f>
        <v>0</v>
      </c>
      <c r="BQ13" s="200">
        <f>'‘９月'!BQ46</f>
        <v>0</v>
      </c>
      <c r="BR13" s="202">
        <f>'‘９月'!BR46</f>
        <v>0</v>
      </c>
      <c r="BS13" s="172">
        <f>'‘９月'!BS46</f>
        <v>0</v>
      </c>
      <c r="BT13" s="200">
        <f>'‘９月'!BT46</f>
        <v>0</v>
      </c>
      <c r="BU13" s="202">
        <f>'‘９月'!BU46</f>
        <v>0</v>
      </c>
      <c r="BV13" s="172">
        <f>'‘９月'!BV46</f>
        <v>0</v>
      </c>
      <c r="BW13" s="200">
        <f>'‘９月'!BW46</f>
        <v>0</v>
      </c>
      <c r="BX13" s="202">
        <f>'‘９月'!BX46</f>
        <v>0</v>
      </c>
      <c r="BY13" s="172">
        <f>'‘９月'!BY46</f>
        <v>0</v>
      </c>
      <c r="BZ13" s="200">
        <f>'‘９月'!BZ46</f>
        <v>0</v>
      </c>
      <c r="CA13" s="202">
        <f>'‘９月'!CA46</f>
        <v>0</v>
      </c>
      <c r="CB13" s="172">
        <f>'‘９月'!CB46</f>
        <v>0</v>
      </c>
      <c r="CC13" s="200">
        <f>'‘９月'!CC46</f>
        <v>0</v>
      </c>
      <c r="CD13" s="201"/>
      <c r="CE13" s="28"/>
      <c r="CF13" s="199"/>
      <c r="CG13" s="201"/>
      <c r="CH13" s="28"/>
      <c r="CI13" s="199"/>
      <c r="CJ13" s="201"/>
      <c r="CK13" s="28"/>
      <c r="CL13" s="199"/>
      <c r="CM13" s="201"/>
      <c r="CN13" s="28"/>
      <c r="CO13" s="199"/>
      <c r="CP13" s="201"/>
      <c r="CQ13" s="28"/>
      <c r="CR13" s="199"/>
      <c r="CS13" s="201"/>
      <c r="CT13" s="28"/>
      <c r="CU13" s="199"/>
      <c r="CV13" s="201"/>
      <c r="CW13" s="28"/>
      <c r="CX13" s="199"/>
      <c r="CY13" s="201"/>
      <c r="CZ13" s="28"/>
      <c r="DA13" s="199"/>
    </row>
    <row r="14" spans="1:109" ht="12">
      <c r="A14" s="9">
        <v>39356</v>
      </c>
      <c r="B14" s="32"/>
      <c r="C14" s="32"/>
      <c r="D14" s="151">
        <f>SUM(DB14,DD14)</f>
        <v>0</v>
      </c>
      <c r="E14" s="151">
        <f>SUM(DC14,DE14)</f>
        <v>0</v>
      </c>
      <c r="F14" s="153">
        <f>IF(F13="","",F13+B14-D14)</f>
      </c>
      <c r="G14" s="153">
        <f>IF(G13="","",G13+C14-E14)</f>
      </c>
      <c r="H14" s="123"/>
      <c r="I14" s="176"/>
      <c r="J14" s="186"/>
      <c r="K14" s="32"/>
      <c r="L14" s="187"/>
      <c r="M14" s="186"/>
      <c r="N14" s="32"/>
      <c r="O14" s="187"/>
      <c r="P14" s="186"/>
      <c r="Q14" s="32"/>
      <c r="R14" s="187"/>
      <c r="S14" s="186"/>
      <c r="T14" s="32"/>
      <c r="U14" s="187"/>
      <c r="V14" s="186"/>
      <c r="W14" s="32"/>
      <c r="X14" s="187"/>
      <c r="Y14" s="186"/>
      <c r="Z14" s="32"/>
      <c r="AA14" s="187"/>
      <c r="AB14" s="186"/>
      <c r="AC14" s="32"/>
      <c r="AD14" s="187"/>
      <c r="AE14" s="186"/>
      <c r="AF14" s="32"/>
      <c r="AG14" s="187"/>
      <c r="AH14" s="186"/>
      <c r="AI14" s="32"/>
      <c r="AJ14" s="187"/>
      <c r="AK14" s="186"/>
      <c r="AL14" s="32"/>
      <c r="AM14" s="187"/>
      <c r="AN14" s="186"/>
      <c r="AO14" s="32"/>
      <c r="AP14" s="187"/>
      <c r="AQ14" s="186"/>
      <c r="AR14" s="32"/>
      <c r="AS14" s="209"/>
      <c r="AT14" s="186"/>
      <c r="AU14" s="32"/>
      <c r="AV14" s="187"/>
      <c r="AW14" s="186"/>
      <c r="AX14" s="32"/>
      <c r="AY14" s="187"/>
      <c r="AZ14" s="186"/>
      <c r="BA14" s="32"/>
      <c r="BB14" s="187"/>
      <c r="BC14" s="186"/>
      <c r="BD14" s="32"/>
      <c r="BE14" s="187"/>
      <c r="BF14" s="186"/>
      <c r="BG14" s="32"/>
      <c r="BH14" s="187"/>
      <c r="BI14" s="186"/>
      <c r="BJ14" s="32"/>
      <c r="BK14" s="187"/>
      <c r="BL14" s="186"/>
      <c r="BM14" s="32"/>
      <c r="BN14" s="187"/>
      <c r="BO14" s="186"/>
      <c r="BP14" s="32"/>
      <c r="BQ14" s="187"/>
      <c r="BR14" s="186"/>
      <c r="BS14" s="32"/>
      <c r="BT14" s="187"/>
      <c r="BU14" s="186"/>
      <c r="BV14" s="32"/>
      <c r="BW14" s="187"/>
      <c r="BX14" s="186"/>
      <c r="BY14" s="32"/>
      <c r="BZ14" s="187"/>
      <c r="CA14" s="186"/>
      <c r="CB14" s="32"/>
      <c r="CC14" s="187"/>
      <c r="CD14" s="186"/>
      <c r="CE14" s="32"/>
      <c r="CF14" s="187"/>
      <c r="CG14" s="186"/>
      <c r="CH14" s="32"/>
      <c r="CI14" s="187"/>
      <c r="CJ14" s="186"/>
      <c r="CK14" s="32"/>
      <c r="CL14" s="187"/>
      <c r="CM14" s="186"/>
      <c r="CN14" s="32"/>
      <c r="CO14" s="187"/>
      <c r="CP14" s="186"/>
      <c r="CQ14" s="32"/>
      <c r="CR14" s="187"/>
      <c r="CS14" s="186"/>
      <c r="CT14" s="32"/>
      <c r="CU14" s="187"/>
      <c r="CV14" s="186"/>
      <c r="CW14" s="32"/>
      <c r="CX14" s="187"/>
      <c r="CY14" s="186"/>
      <c r="CZ14" s="32"/>
      <c r="DA14" s="187"/>
      <c r="DB14" s="155">
        <f>SUM(K14,N14,Q14,T14,W14,Z14,AC14,AF14,AI14,AL14,AO14,AR14,AU14,AX14,BA14,BD14)</f>
        <v>0</v>
      </c>
      <c r="DC14" s="155">
        <f>SUM(L14,O14,R14,U14,X14,AA14,AD14,AG14,AJ14,AM14,AP14,AS14,AV14,AY14,BB14,BE14)</f>
        <v>0</v>
      </c>
      <c r="DD14" s="155">
        <f>SUM(BG14,BJ14,BM14,,BP14,BS14,BV14,BY14,CB14,CE14,CH14,CK14,CN14,CQ14,CT14,CW14,CZ14)</f>
        <v>0</v>
      </c>
      <c r="DE14" s="155">
        <f>SUM(BH14,BK14,BN14,,BQ14,BT14,BW14,BZ14,CC14,CF14,CI14,CL14,CO14,CR14,CU14,CX14,DA14)</f>
        <v>0</v>
      </c>
    </row>
    <row r="15" spans="1:109" ht="12">
      <c r="A15" s="9">
        <v>39357</v>
      </c>
      <c r="B15" s="32"/>
      <c r="C15" s="32"/>
      <c r="D15" s="151">
        <f aca="true" t="shared" si="0" ref="D15:E44">SUM(DB15,DD15)</f>
        <v>0</v>
      </c>
      <c r="E15" s="151">
        <f t="shared" si="0"/>
        <v>0</v>
      </c>
      <c r="F15" s="153">
        <f aca="true" t="shared" si="1" ref="F15:G44">IF(F14="","",F14+B15-D15)</f>
      </c>
      <c r="G15" s="153">
        <f t="shared" si="1"/>
      </c>
      <c r="H15" s="123"/>
      <c r="I15" s="176"/>
      <c r="J15" s="186"/>
      <c r="K15" s="32"/>
      <c r="L15" s="187"/>
      <c r="M15" s="186"/>
      <c r="N15" s="32"/>
      <c r="O15" s="187"/>
      <c r="P15" s="186"/>
      <c r="Q15" s="32"/>
      <c r="R15" s="187"/>
      <c r="S15" s="186"/>
      <c r="T15" s="32"/>
      <c r="U15" s="187"/>
      <c r="V15" s="186"/>
      <c r="W15" s="32"/>
      <c r="X15" s="187"/>
      <c r="Y15" s="186"/>
      <c r="Z15" s="32"/>
      <c r="AA15" s="187"/>
      <c r="AB15" s="186"/>
      <c r="AC15" s="32"/>
      <c r="AD15" s="187"/>
      <c r="AE15" s="186"/>
      <c r="AF15" s="32"/>
      <c r="AG15" s="187"/>
      <c r="AH15" s="186"/>
      <c r="AI15" s="32"/>
      <c r="AJ15" s="187"/>
      <c r="AK15" s="186"/>
      <c r="AL15" s="32"/>
      <c r="AM15" s="187"/>
      <c r="AN15" s="186"/>
      <c r="AO15" s="32"/>
      <c r="AP15" s="187"/>
      <c r="AQ15" s="186"/>
      <c r="AR15" s="32"/>
      <c r="AS15" s="209"/>
      <c r="AT15" s="186"/>
      <c r="AU15" s="32"/>
      <c r="AV15" s="187"/>
      <c r="AW15" s="186"/>
      <c r="AX15" s="32"/>
      <c r="AY15" s="187"/>
      <c r="AZ15" s="186"/>
      <c r="BA15" s="32"/>
      <c r="BB15" s="187"/>
      <c r="BC15" s="186"/>
      <c r="BD15" s="32"/>
      <c r="BE15" s="187"/>
      <c r="BF15" s="186"/>
      <c r="BG15" s="32"/>
      <c r="BH15" s="187"/>
      <c r="BI15" s="186"/>
      <c r="BJ15" s="32"/>
      <c r="BK15" s="187"/>
      <c r="BL15" s="186"/>
      <c r="BM15" s="32"/>
      <c r="BN15" s="187"/>
      <c r="BO15" s="186"/>
      <c r="BP15" s="32"/>
      <c r="BQ15" s="187"/>
      <c r="BR15" s="186"/>
      <c r="BS15" s="32"/>
      <c r="BT15" s="187"/>
      <c r="BU15" s="186"/>
      <c r="BV15" s="32"/>
      <c r="BW15" s="187"/>
      <c r="BX15" s="186"/>
      <c r="BY15" s="32"/>
      <c r="BZ15" s="187"/>
      <c r="CA15" s="186"/>
      <c r="CB15" s="32"/>
      <c r="CC15" s="187"/>
      <c r="CD15" s="186"/>
      <c r="CE15" s="32"/>
      <c r="CF15" s="187"/>
      <c r="CG15" s="186"/>
      <c r="CH15" s="32"/>
      <c r="CI15" s="187"/>
      <c r="CJ15" s="186"/>
      <c r="CK15" s="32"/>
      <c r="CL15" s="187"/>
      <c r="CM15" s="186"/>
      <c r="CN15" s="32"/>
      <c r="CO15" s="187"/>
      <c r="CP15" s="186"/>
      <c r="CQ15" s="32"/>
      <c r="CR15" s="187"/>
      <c r="CS15" s="186"/>
      <c r="CT15" s="32"/>
      <c r="CU15" s="187"/>
      <c r="CV15" s="186"/>
      <c r="CW15" s="32"/>
      <c r="CX15" s="187"/>
      <c r="CY15" s="186"/>
      <c r="CZ15" s="32"/>
      <c r="DA15" s="187"/>
      <c r="DB15" s="155">
        <f aca="true" t="shared" si="2" ref="DB15:DC44">SUM(K15,N15,Q15,T15,W15,Z15,AC15,AF15,AI15,AL15,AO15,AR15,AU15,AX15,BA15,BD15)</f>
        <v>0</v>
      </c>
      <c r="DC15" s="155">
        <f t="shared" si="2"/>
        <v>0</v>
      </c>
      <c r="DD15" s="155">
        <f aca="true" t="shared" si="3" ref="DD15:DE44">SUM(BG15,BJ15,BM15,,BP15,BS15,BV15,BY15,CB15,CE15,CH15,CK15,CN15,CQ15,CT15,CW15,CZ15)</f>
        <v>0</v>
      </c>
      <c r="DE15" s="155">
        <f t="shared" si="3"/>
        <v>0</v>
      </c>
    </row>
    <row r="16" spans="1:109" ht="12">
      <c r="A16" s="9">
        <v>39358</v>
      </c>
      <c r="B16" s="32"/>
      <c r="C16" s="32"/>
      <c r="D16" s="151">
        <f t="shared" si="0"/>
        <v>0</v>
      </c>
      <c r="E16" s="151">
        <f t="shared" si="0"/>
        <v>0</v>
      </c>
      <c r="F16" s="153">
        <f t="shared" si="1"/>
      </c>
      <c r="G16" s="153">
        <f t="shared" si="1"/>
      </c>
      <c r="H16" s="123"/>
      <c r="I16" s="176"/>
      <c r="J16" s="186"/>
      <c r="K16" s="32"/>
      <c r="L16" s="187"/>
      <c r="M16" s="186"/>
      <c r="N16" s="32"/>
      <c r="O16" s="187"/>
      <c r="P16" s="186"/>
      <c r="Q16" s="32"/>
      <c r="R16" s="187"/>
      <c r="S16" s="186"/>
      <c r="T16" s="32"/>
      <c r="U16" s="187"/>
      <c r="V16" s="186"/>
      <c r="W16" s="32"/>
      <c r="X16" s="187"/>
      <c r="Y16" s="186"/>
      <c r="Z16" s="32"/>
      <c r="AA16" s="187"/>
      <c r="AB16" s="186"/>
      <c r="AC16" s="32"/>
      <c r="AD16" s="187"/>
      <c r="AE16" s="186"/>
      <c r="AF16" s="32"/>
      <c r="AG16" s="187"/>
      <c r="AH16" s="186"/>
      <c r="AI16" s="32"/>
      <c r="AJ16" s="187"/>
      <c r="AK16" s="186"/>
      <c r="AL16" s="32"/>
      <c r="AM16" s="187"/>
      <c r="AN16" s="186"/>
      <c r="AO16" s="32"/>
      <c r="AP16" s="187"/>
      <c r="AQ16" s="186"/>
      <c r="AR16" s="32"/>
      <c r="AS16" s="209"/>
      <c r="AT16" s="186"/>
      <c r="AU16" s="32"/>
      <c r="AV16" s="187"/>
      <c r="AW16" s="186"/>
      <c r="AX16" s="32"/>
      <c r="AY16" s="187"/>
      <c r="AZ16" s="186"/>
      <c r="BA16" s="32"/>
      <c r="BB16" s="187"/>
      <c r="BC16" s="186"/>
      <c r="BD16" s="32"/>
      <c r="BE16" s="187"/>
      <c r="BF16" s="186"/>
      <c r="BG16" s="32"/>
      <c r="BH16" s="187"/>
      <c r="BI16" s="186"/>
      <c r="BJ16" s="32"/>
      <c r="BK16" s="187"/>
      <c r="BL16" s="186"/>
      <c r="BM16" s="32"/>
      <c r="BN16" s="187"/>
      <c r="BO16" s="186"/>
      <c r="BP16" s="32"/>
      <c r="BQ16" s="187"/>
      <c r="BR16" s="186"/>
      <c r="BS16" s="32"/>
      <c r="BT16" s="187"/>
      <c r="BU16" s="186"/>
      <c r="BV16" s="32"/>
      <c r="BW16" s="187"/>
      <c r="BX16" s="186"/>
      <c r="BY16" s="32"/>
      <c r="BZ16" s="187"/>
      <c r="CA16" s="186"/>
      <c r="CB16" s="32"/>
      <c r="CC16" s="187"/>
      <c r="CD16" s="186"/>
      <c r="CE16" s="32"/>
      <c r="CF16" s="187"/>
      <c r="CG16" s="186"/>
      <c r="CH16" s="32"/>
      <c r="CI16" s="187"/>
      <c r="CJ16" s="186"/>
      <c r="CK16" s="32"/>
      <c r="CL16" s="187"/>
      <c r="CM16" s="186"/>
      <c r="CN16" s="32"/>
      <c r="CO16" s="187"/>
      <c r="CP16" s="186"/>
      <c r="CQ16" s="32"/>
      <c r="CR16" s="187"/>
      <c r="CS16" s="186"/>
      <c r="CT16" s="32"/>
      <c r="CU16" s="187"/>
      <c r="CV16" s="186"/>
      <c r="CW16" s="32"/>
      <c r="CX16" s="187"/>
      <c r="CY16" s="186"/>
      <c r="CZ16" s="32"/>
      <c r="DA16" s="187"/>
      <c r="DB16" s="155">
        <f t="shared" si="2"/>
        <v>0</v>
      </c>
      <c r="DC16" s="155">
        <f t="shared" si="2"/>
        <v>0</v>
      </c>
      <c r="DD16" s="155">
        <f t="shared" si="3"/>
        <v>0</v>
      </c>
      <c r="DE16" s="155">
        <f t="shared" si="3"/>
        <v>0</v>
      </c>
    </row>
    <row r="17" spans="1:109" ht="12">
      <c r="A17" s="9">
        <v>39359</v>
      </c>
      <c r="B17" s="32"/>
      <c r="C17" s="32"/>
      <c r="D17" s="151">
        <f t="shared" si="0"/>
        <v>0</v>
      </c>
      <c r="E17" s="151">
        <f t="shared" si="0"/>
        <v>0</v>
      </c>
      <c r="F17" s="153">
        <f t="shared" si="1"/>
      </c>
      <c r="G17" s="153">
        <f t="shared" si="1"/>
      </c>
      <c r="H17" s="123"/>
      <c r="I17" s="176"/>
      <c r="J17" s="186"/>
      <c r="K17" s="32"/>
      <c r="L17" s="187"/>
      <c r="M17" s="186"/>
      <c r="N17" s="32"/>
      <c r="O17" s="187"/>
      <c r="P17" s="186"/>
      <c r="Q17" s="32"/>
      <c r="R17" s="187"/>
      <c r="S17" s="186"/>
      <c r="T17" s="32"/>
      <c r="U17" s="187"/>
      <c r="V17" s="186"/>
      <c r="W17" s="32"/>
      <c r="X17" s="187"/>
      <c r="Y17" s="186"/>
      <c r="Z17" s="32"/>
      <c r="AA17" s="187"/>
      <c r="AB17" s="186"/>
      <c r="AC17" s="32"/>
      <c r="AD17" s="187"/>
      <c r="AE17" s="186"/>
      <c r="AF17" s="32"/>
      <c r="AG17" s="187"/>
      <c r="AH17" s="186"/>
      <c r="AI17" s="32"/>
      <c r="AJ17" s="187"/>
      <c r="AK17" s="186"/>
      <c r="AL17" s="32"/>
      <c r="AM17" s="187"/>
      <c r="AN17" s="186"/>
      <c r="AO17" s="32"/>
      <c r="AP17" s="187"/>
      <c r="AQ17" s="186"/>
      <c r="AR17" s="32"/>
      <c r="AS17" s="209"/>
      <c r="AT17" s="186"/>
      <c r="AU17" s="32"/>
      <c r="AV17" s="187"/>
      <c r="AW17" s="186"/>
      <c r="AX17" s="32"/>
      <c r="AY17" s="187"/>
      <c r="AZ17" s="186"/>
      <c r="BA17" s="32"/>
      <c r="BB17" s="187"/>
      <c r="BC17" s="186"/>
      <c r="BD17" s="32"/>
      <c r="BE17" s="187"/>
      <c r="BF17" s="186"/>
      <c r="BG17" s="32"/>
      <c r="BH17" s="187"/>
      <c r="BI17" s="186"/>
      <c r="BJ17" s="32"/>
      <c r="BK17" s="187"/>
      <c r="BL17" s="186"/>
      <c r="BM17" s="32"/>
      <c r="BN17" s="187"/>
      <c r="BO17" s="186"/>
      <c r="BP17" s="32"/>
      <c r="BQ17" s="187"/>
      <c r="BR17" s="186"/>
      <c r="BS17" s="32"/>
      <c r="BT17" s="187"/>
      <c r="BU17" s="186"/>
      <c r="BV17" s="32"/>
      <c r="BW17" s="187"/>
      <c r="BX17" s="186"/>
      <c r="BY17" s="32"/>
      <c r="BZ17" s="187"/>
      <c r="CA17" s="186"/>
      <c r="CB17" s="32"/>
      <c r="CC17" s="187"/>
      <c r="CD17" s="186"/>
      <c r="CE17" s="32"/>
      <c r="CF17" s="187"/>
      <c r="CG17" s="186"/>
      <c r="CH17" s="32"/>
      <c r="CI17" s="187"/>
      <c r="CJ17" s="186"/>
      <c r="CK17" s="32"/>
      <c r="CL17" s="187"/>
      <c r="CM17" s="186"/>
      <c r="CN17" s="32"/>
      <c r="CO17" s="187"/>
      <c r="CP17" s="186"/>
      <c r="CQ17" s="32"/>
      <c r="CR17" s="187"/>
      <c r="CS17" s="186"/>
      <c r="CT17" s="32"/>
      <c r="CU17" s="187"/>
      <c r="CV17" s="186"/>
      <c r="CW17" s="32"/>
      <c r="CX17" s="187"/>
      <c r="CY17" s="186"/>
      <c r="CZ17" s="32"/>
      <c r="DA17" s="187"/>
      <c r="DB17" s="155">
        <f t="shared" si="2"/>
        <v>0</v>
      </c>
      <c r="DC17" s="155">
        <f t="shared" si="2"/>
        <v>0</v>
      </c>
      <c r="DD17" s="155">
        <f t="shared" si="3"/>
        <v>0</v>
      </c>
      <c r="DE17" s="155">
        <f t="shared" si="3"/>
        <v>0</v>
      </c>
    </row>
    <row r="18" spans="1:109" ht="12">
      <c r="A18" s="9">
        <v>39360</v>
      </c>
      <c r="B18" s="32"/>
      <c r="C18" s="32"/>
      <c r="D18" s="151">
        <f t="shared" si="0"/>
        <v>0</v>
      </c>
      <c r="E18" s="151">
        <f t="shared" si="0"/>
        <v>0</v>
      </c>
      <c r="F18" s="153">
        <f t="shared" si="1"/>
      </c>
      <c r="G18" s="153">
        <f t="shared" si="1"/>
      </c>
      <c r="H18" s="123"/>
      <c r="I18" s="176"/>
      <c r="J18" s="186"/>
      <c r="K18" s="32"/>
      <c r="L18" s="187"/>
      <c r="M18" s="186"/>
      <c r="N18" s="32"/>
      <c r="O18" s="187"/>
      <c r="P18" s="186"/>
      <c r="Q18" s="32"/>
      <c r="R18" s="187"/>
      <c r="S18" s="186"/>
      <c r="T18" s="32"/>
      <c r="U18" s="187"/>
      <c r="V18" s="186"/>
      <c r="W18" s="32"/>
      <c r="X18" s="187"/>
      <c r="Y18" s="186"/>
      <c r="Z18" s="32"/>
      <c r="AA18" s="187"/>
      <c r="AB18" s="186"/>
      <c r="AC18" s="32"/>
      <c r="AD18" s="187"/>
      <c r="AE18" s="186"/>
      <c r="AF18" s="32"/>
      <c r="AG18" s="187"/>
      <c r="AH18" s="186"/>
      <c r="AI18" s="32"/>
      <c r="AJ18" s="187"/>
      <c r="AK18" s="186"/>
      <c r="AL18" s="32"/>
      <c r="AM18" s="187"/>
      <c r="AN18" s="186"/>
      <c r="AO18" s="32"/>
      <c r="AP18" s="187"/>
      <c r="AQ18" s="186"/>
      <c r="AR18" s="32"/>
      <c r="AS18" s="209"/>
      <c r="AT18" s="186"/>
      <c r="AU18" s="32"/>
      <c r="AV18" s="187"/>
      <c r="AW18" s="186"/>
      <c r="AX18" s="32"/>
      <c r="AY18" s="187"/>
      <c r="AZ18" s="186"/>
      <c r="BA18" s="32"/>
      <c r="BB18" s="187"/>
      <c r="BC18" s="186"/>
      <c r="BD18" s="32"/>
      <c r="BE18" s="187"/>
      <c r="BF18" s="186"/>
      <c r="BG18" s="32"/>
      <c r="BH18" s="187"/>
      <c r="BI18" s="186"/>
      <c r="BJ18" s="32"/>
      <c r="BK18" s="187"/>
      <c r="BL18" s="186"/>
      <c r="BM18" s="32"/>
      <c r="BN18" s="187"/>
      <c r="BO18" s="186"/>
      <c r="BP18" s="32"/>
      <c r="BQ18" s="187"/>
      <c r="BR18" s="186"/>
      <c r="BS18" s="32"/>
      <c r="BT18" s="187"/>
      <c r="BU18" s="186"/>
      <c r="BV18" s="32"/>
      <c r="BW18" s="187"/>
      <c r="BX18" s="186"/>
      <c r="BY18" s="32"/>
      <c r="BZ18" s="187"/>
      <c r="CA18" s="186"/>
      <c r="CB18" s="32"/>
      <c r="CC18" s="187"/>
      <c r="CD18" s="186"/>
      <c r="CE18" s="32"/>
      <c r="CF18" s="187"/>
      <c r="CG18" s="186"/>
      <c r="CH18" s="32"/>
      <c r="CI18" s="187"/>
      <c r="CJ18" s="186"/>
      <c r="CK18" s="32"/>
      <c r="CL18" s="187"/>
      <c r="CM18" s="186"/>
      <c r="CN18" s="32"/>
      <c r="CO18" s="187"/>
      <c r="CP18" s="186"/>
      <c r="CQ18" s="32"/>
      <c r="CR18" s="187"/>
      <c r="CS18" s="186"/>
      <c r="CT18" s="32"/>
      <c r="CU18" s="187"/>
      <c r="CV18" s="186"/>
      <c r="CW18" s="32"/>
      <c r="CX18" s="187"/>
      <c r="CY18" s="186"/>
      <c r="CZ18" s="32"/>
      <c r="DA18" s="187"/>
      <c r="DB18" s="155">
        <f t="shared" si="2"/>
        <v>0</v>
      </c>
      <c r="DC18" s="155">
        <f t="shared" si="2"/>
        <v>0</v>
      </c>
      <c r="DD18" s="155">
        <f t="shared" si="3"/>
        <v>0</v>
      </c>
      <c r="DE18" s="155">
        <f t="shared" si="3"/>
        <v>0</v>
      </c>
    </row>
    <row r="19" spans="1:109" ht="12">
      <c r="A19" s="9">
        <v>39361</v>
      </c>
      <c r="B19" s="32"/>
      <c r="C19" s="32"/>
      <c r="D19" s="151">
        <f t="shared" si="0"/>
        <v>0</v>
      </c>
      <c r="E19" s="151">
        <f t="shared" si="0"/>
        <v>0</v>
      </c>
      <c r="F19" s="153">
        <f t="shared" si="1"/>
      </c>
      <c r="G19" s="153">
        <f t="shared" si="1"/>
      </c>
      <c r="H19" s="123"/>
      <c r="I19" s="176"/>
      <c r="J19" s="186"/>
      <c r="K19" s="32"/>
      <c r="L19" s="187"/>
      <c r="M19" s="186"/>
      <c r="N19" s="32"/>
      <c r="O19" s="187"/>
      <c r="P19" s="186"/>
      <c r="Q19" s="32"/>
      <c r="R19" s="187"/>
      <c r="S19" s="186"/>
      <c r="T19" s="32"/>
      <c r="U19" s="187"/>
      <c r="V19" s="186"/>
      <c r="W19" s="32"/>
      <c r="X19" s="187"/>
      <c r="Y19" s="186"/>
      <c r="Z19" s="32"/>
      <c r="AA19" s="187"/>
      <c r="AB19" s="186"/>
      <c r="AC19" s="32"/>
      <c r="AD19" s="187"/>
      <c r="AE19" s="186"/>
      <c r="AF19" s="32"/>
      <c r="AG19" s="187"/>
      <c r="AH19" s="186"/>
      <c r="AI19" s="32"/>
      <c r="AJ19" s="187"/>
      <c r="AK19" s="186"/>
      <c r="AL19" s="32"/>
      <c r="AM19" s="187"/>
      <c r="AN19" s="186"/>
      <c r="AO19" s="32"/>
      <c r="AP19" s="187"/>
      <c r="AQ19" s="186"/>
      <c r="AR19" s="32"/>
      <c r="AS19" s="209"/>
      <c r="AT19" s="186"/>
      <c r="AU19" s="32"/>
      <c r="AV19" s="187"/>
      <c r="AW19" s="186"/>
      <c r="AX19" s="32"/>
      <c r="AY19" s="187"/>
      <c r="AZ19" s="186"/>
      <c r="BA19" s="32"/>
      <c r="BB19" s="187"/>
      <c r="BC19" s="186"/>
      <c r="BD19" s="32"/>
      <c r="BE19" s="187"/>
      <c r="BF19" s="186"/>
      <c r="BG19" s="32"/>
      <c r="BH19" s="187"/>
      <c r="BI19" s="186"/>
      <c r="BJ19" s="32"/>
      <c r="BK19" s="187"/>
      <c r="BL19" s="186"/>
      <c r="BM19" s="32"/>
      <c r="BN19" s="187"/>
      <c r="BO19" s="186"/>
      <c r="BP19" s="32"/>
      <c r="BQ19" s="187"/>
      <c r="BR19" s="186"/>
      <c r="BS19" s="32"/>
      <c r="BT19" s="187"/>
      <c r="BU19" s="186"/>
      <c r="BV19" s="32"/>
      <c r="BW19" s="187"/>
      <c r="BX19" s="186"/>
      <c r="BY19" s="32"/>
      <c r="BZ19" s="187"/>
      <c r="CA19" s="186"/>
      <c r="CB19" s="32"/>
      <c r="CC19" s="187"/>
      <c r="CD19" s="186"/>
      <c r="CE19" s="32"/>
      <c r="CF19" s="187"/>
      <c r="CG19" s="186"/>
      <c r="CH19" s="32"/>
      <c r="CI19" s="187"/>
      <c r="CJ19" s="186"/>
      <c r="CK19" s="32"/>
      <c r="CL19" s="187"/>
      <c r="CM19" s="186"/>
      <c r="CN19" s="32"/>
      <c r="CO19" s="187"/>
      <c r="CP19" s="186"/>
      <c r="CQ19" s="32"/>
      <c r="CR19" s="187"/>
      <c r="CS19" s="186"/>
      <c r="CT19" s="32"/>
      <c r="CU19" s="187"/>
      <c r="CV19" s="186"/>
      <c r="CW19" s="32"/>
      <c r="CX19" s="187"/>
      <c r="CY19" s="186"/>
      <c r="CZ19" s="32"/>
      <c r="DA19" s="187"/>
      <c r="DB19" s="155">
        <f t="shared" si="2"/>
        <v>0</v>
      </c>
      <c r="DC19" s="155">
        <f t="shared" si="2"/>
        <v>0</v>
      </c>
      <c r="DD19" s="155">
        <f t="shared" si="3"/>
        <v>0</v>
      </c>
      <c r="DE19" s="155">
        <f t="shared" si="3"/>
        <v>0</v>
      </c>
    </row>
    <row r="20" spans="1:109" ht="12">
      <c r="A20" s="9">
        <v>39362</v>
      </c>
      <c r="B20" s="32"/>
      <c r="C20" s="32"/>
      <c r="D20" s="151">
        <f t="shared" si="0"/>
        <v>0</v>
      </c>
      <c r="E20" s="151">
        <f t="shared" si="0"/>
        <v>0</v>
      </c>
      <c r="F20" s="153">
        <f t="shared" si="1"/>
      </c>
      <c r="G20" s="153">
        <f t="shared" si="1"/>
      </c>
      <c r="H20" s="123"/>
      <c r="I20" s="176"/>
      <c r="J20" s="186"/>
      <c r="K20" s="32"/>
      <c r="L20" s="187"/>
      <c r="M20" s="186"/>
      <c r="N20" s="32"/>
      <c r="O20" s="187"/>
      <c r="P20" s="186"/>
      <c r="Q20" s="32"/>
      <c r="R20" s="187"/>
      <c r="S20" s="186"/>
      <c r="T20" s="32"/>
      <c r="U20" s="187"/>
      <c r="V20" s="186"/>
      <c r="W20" s="32"/>
      <c r="X20" s="187"/>
      <c r="Y20" s="186"/>
      <c r="Z20" s="32"/>
      <c r="AA20" s="187"/>
      <c r="AB20" s="186"/>
      <c r="AC20" s="32"/>
      <c r="AD20" s="187"/>
      <c r="AE20" s="186"/>
      <c r="AF20" s="32"/>
      <c r="AG20" s="187"/>
      <c r="AH20" s="186"/>
      <c r="AI20" s="32"/>
      <c r="AJ20" s="187"/>
      <c r="AK20" s="186"/>
      <c r="AL20" s="32"/>
      <c r="AM20" s="187"/>
      <c r="AN20" s="186"/>
      <c r="AO20" s="32"/>
      <c r="AP20" s="187"/>
      <c r="AQ20" s="186"/>
      <c r="AR20" s="32"/>
      <c r="AS20" s="209"/>
      <c r="AT20" s="186"/>
      <c r="AU20" s="32"/>
      <c r="AV20" s="187"/>
      <c r="AW20" s="186"/>
      <c r="AX20" s="32"/>
      <c r="AY20" s="187"/>
      <c r="AZ20" s="186"/>
      <c r="BA20" s="32"/>
      <c r="BB20" s="187"/>
      <c r="BC20" s="186"/>
      <c r="BD20" s="32"/>
      <c r="BE20" s="187"/>
      <c r="BF20" s="186"/>
      <c r="BG20" s="32"/>
      <c r="BH20" s="187"/>
      <c r="BI20" s="186"/>
      <c r="BJ20" s="32"/>
      <c r="BK20" s="187"/>
      <c r="BL20" s="186"/>
      <c r="BM20" s="32"/>
      <c r="BN20" s="187"/>
      <c r="BO20" s="186"/>
      <c r="BP20" s="32"/>
      <c r="BQ20" s="187"/>
      <c r="BR20" s="186"/>
      <c r="BS20" s="32"/>
      <c r="BT20" s="187"/>
      <c r="BU20" s="186"/>
      <c r="BV20" s="32"/>
      <c r="BW20" s="187"/>
      <c r="BX20" s="186"/>
      <c r="BY20" s="32"/>
      <c r="BZ20" s="187"/>
      <c r="CA20" s="186"/>
      <c r="CB20" s="32"/>
      <c r="CC20" s="187"/>
      <c r="CD20" s="186"/>
      <c r="CE20" s="32"/>
      <c r="CF20" s="187"/>
      <c r="CG20" s="186"/>
      <c r="CH20" s="32"/>
      <c r="CI20" s="187"/>
      <c r="CJ20" s="186"/>
      <c r="CK20" s="32"/>
      <c r="CL20" s="187"/>
      <c r="CM20" s="186"/>
      <c r="CN20" s="32"/>
      <c r="CO20" s="187"/>
      <c r="CP20" s="186"/>
      <c r="CQ20" s="32"/>
      <c r="CR20" s="187"/>
      <c r="CS20" s="186"/>
      <c r="CT20" s="32"/>
      <c r="CU20" s="187"/>
      <c r="CV20" s="186"/>
      <c r="CW20" s="32"/>
      <c r="CX20" s="187"/>
      <c r="CY20" s="186"/>
      <c r="CZ20" s="32"/>
      <c r="DA20" s="187"/>
      <c r="DB20" s="155">
        <f t="shared" si="2"/>
        <v>0</v>
      </c>
      <c r="DC20" s="155">
        <f t="shared" si="2"/>
        <v>0</v>
      </c>
      <c r="DD20" s="155">
        <f t="shared" si="3"/>
        <v>0</v>
      </c>
      <c r="DE20" s="155">
        <f t="shared" si="3"/>
        <v>0</v>
      </c>
    </row>
    <row r="21" spans="1:109" ht="12">
      <c r="A21" s="9">
        <v>39363</v>
      </c>
      <c r="B21" s="32"/>
      <c r="C21" s="32"/>
      <c r="D21" s="151">
        <f t="shared" si="0"/>
        <v>0</v>
      </c>
      <c r="E21" s="151">
        <f t="shared" si="0"/>
        <v>0</v>
      </c>
      <c r="F21" s="153">
        <f t="shared" si="1"/>
      </c>
      <c r="G21" s="153">
        <f t="shared" si="1"/>
      </c>
      <c r="H21" s="123"/>
      <c r="I21" s="176"/>
      <c r="J21" s="186"/>
      <c r="K21" s="32"/>
      <c r="L21" s="187"/>
      <c r="M21" s="186"/>
      <c r="N21" s="32"/>
      <c r="O21" s="187"/>
      <c r="P21" s="186"/>
      <c r="Q21" s="32"/>
      <c r="R21" s="187"/>
      <c r="S21" s="186"/>
      <c r="T21" s="32"/>
      <c r="U21" s="187"/>
      <c r="V21" s="186"/>
      <c r="W21" s="32"/>
      <c r="X21" s="187"/>
      <c r="Y21" s="186"/>
      <c r="Z21" s="32"/>
      <c r="AA21" s="187"/>
      <c r="AB21" s="186"/>
      <c r="AC21" s="32"/>
      <c r="AD21" s="187"/>
      <c r="AE21" s="186"/>
      <c r="AF21" s="32"/>
      <c r="AG21" s="187"/>
      <c r="AH21" s="186"/>
      <c r="AI21" s="32"/>
      <c r="AJ21" s="187"/>
      <c r="AK21" s="186"/>
      <c r="AL21" s="32"/>
      <c r="AM21" s="187"/>
      <c r="AN21" s="186"/>
      <c r="AO21" s="32"/>
      <c r="AP21" s="187"/>
      <c r="AQ21" s="186"/>
      <c r="AR21" s="32"/>
      <c r="AS21" s="209"/>
      <c r="AT21" s="186"/>
      <c r="AU21" s="32"/>
      <c r="AV21" s="187"/>
      <c r="AW21" s="186"/>
      <c r="AX21" s="32"/>
      <c r="AY21" s="187"/>
      <c r="AZ21" s="186"/>
      <c r="BA21" s="32"/>
      <c r="BB21" s="187"/>
      <c r="BC21" s="186"/>
      <c r="BD21" s="32"/>
      <c r="BE21" s="187"/>
      <c r="BF21" s="186"/>
      <c r="BG21" s="32"/>
      <c r="BH21" s="187"/>
      <c r="BI21" s="186"/>
      <c r="BJ21" s="32"/>
      <c r="BK21" s="187"/>
      <c r="BL21" s="186"/>
      <c r="BM21" s="32"/>
      <c r="BN21" s="187"/>
      <c r="BO21" s="186"/>
      <c r="BP21" s="32"/>
      <c r="BQ21" s="187"/>
      <c r="BR21" s="186"/>
      <c r="BS21" s="32"/>
      <c r="BT21" s="187"/>
      <c r="BU21" s="186"/>
      <c r="BV21" s="32"/>
      <c r="BW21" s="187"/>
      <c r="BX21" s="186"/>
      <c r="BY21" s="32"/>
      <c r="BZ21" s="187"/>
      <c r="CA21" s="186"/>
      <c r="CB21" s="32"/>
      <c r="CC21" s="187"/>
      <c r="CD21" s="186"/>
      <c r="CE21" s="32"/>
      <c r="CF21" s="187"/>
      <c r="CG21" s="186"/>
      <c r="CH21" s="32"/>
      <c r="CI21" s="187"/>
      <c r="CJ21" s="186"/>
      <c r="CK21" s="32"/>
      <c r="CL21" s="187"/>
      <c r="CM21" s="186"/>
      <c r="CN21" s="32"/>
      <c r="CO21" s="187"/>
      <c r="CP21" s="186"/>
      <c r="CQ21" s="32"/>
      <c r="CR21" s="187"/>
      <c r="CS21" s="186"/>
      <c r="CT21" s="32"/>
      <c r="CU21" s="187"/>
      <c r="CV21" s="186"/>
      <c r="CW21" s="32"/>
      <c r="CX21" s="187"/>
      <c r="CY21" s="186"/>
      <c r="CZ21" s="32"/>
      <c r="DA21" s="187"/>
      <c r="DB21" s="155">
        <f t="shared" si="2"/>
        <v>0</v>
      </c>
      <c r="DC21" s="155">
        <f t="shared" si="2"/>
        <v>0</v>
      </c>
      <c r="DD21" s="155">
        <f t="shared" si="3"/>
        <v>0</v>
      </c>
      <c r="DE21" s="155">
        <f t="shared" si="3"/>
        <v>0</v>
      </c>
    </row>
    <row r="22" spans="1:109" ht="12">
      <c r="A22" s="9">
        <v>39364</v>
      </c>
      <c r="B22" s="32"/>
      <c r="C22" s="32"/>
      <c r="D22" s="151">
        <f t="shared" si="0"/>
        <v>0</v>
      </c>
      <c r="E22" s="151">
        <f t="shared" si="0"/>
        <v>0</v>
      </c>
      <c r="F22" s="153">
        <f t="shared" si="1"/>
      </c>
      <c r="G22" s="153">
        <f t="shared" si="1"/>
      </c>
      <c r="H22" s="123"/>
      <c r="I22" s="176"/>
      <c r="J22" s="186"/>
      <c r="K22" s="32"/>
      <c r="L22" s="187"/>
      <c r="M22" s="186"/>
      <c r="N22" s="32"/>
      <c r="O22" s="187"/>
      <c r="P22" s="186"/>
      <c r="Q22" s="32"/>
      <c r="R22" s="187"/>
      <c r="S22" s="186"/>
      <c r="T22" s="32"/>
      <c r="U22" s="187"/>
      <c r="V22" s="186"/>
      <c r="W22" s="32"/>
      <c r="X22" s="187"/>
      <c r="Y22" s="186"/>
      <c r="Z22" s="32"/>
      <c r="AA22" s="187"/>
      <c r="AB22" s="186"/>
      <c r="AC22" s="32"/>
      <c r="AD22" s="187"/>
      <c r="AE22" s="186"/>
      <c r="AF22" s="32"/>
      <c r="AG22" s="187"/>
      <c r="AH22" s="186"/>
      <c r="AI22" s="32"/>
      <c r="AJ22" s="187"/>
      <c r="AK22" s="186"/>
      <c r="AL22" s="32"/>
      <c r="AM22" s="187"/>
      <c r="AN22" s="186"/>
      <c r="AO22" s="32"/>
      <c r="AP22" s="187"/>
      <c r="AQ22" s="186"/>
      <c r="AR22" s="32"/>
      <c r="AS22" s="209"/>
      <c r="AT22" s="186"/>
      <c r="AU22" s="32"/>
      <c r="AV22" s="187"/>
      <c r="AW22" s="186"/>
      <c r="AX22" s="32"/>
      <c r="AY22" s="187"/>
      <c r="AZ22" s="186"/>
      <c r="BA22" s="32"/>
      <c r="BB22" s="187"/>
      <c r="BC22" s="186"/>
      <c r="BD22" s="32"/>
      <c r="BE22" s="187"/>
      <c r="BF22" s="186"/>
      <c r="BG22" s="32"/>
      <c r="BH22" s="187"/>
      <c r="BI22" s="186"/>
      <c r="BJ22" s="32"/>
      <c r="BK22" s="187"/>
      <c r="BL22" s="186"/>
      <c r="BM22" s="32"/>
      <c r="BN22" s="187"/>
      <c r="BO22" s="186"/>
      <c r="BP22" s="32"/>
      <c r="BQ22" s="187"/>
      <c r="BR22" s="186"/>
      <c r="BS22" s="32"/>
      <c r="BT22" s="187"/>
      <c r="BU22" s="186"/>
      <c r="BV22" s="32"/>
      <c r="BW22" s="187"/>
      <c r="BX22" s="186"/>
      <c r="BY22" s="32"/>
      <c r="BZ22" s="187"/>
      <c r="CA22" s="186"/>
      <c r="CB22" s="32"/>
      <c r="CC22" s="187"/>
      <c r="CD22" s="186"/>
      <c r="CE22" s="32"/>
      <c r="CF22" s="187"/>
      <c r="CG22" s="186"/>
      <c r="CH22" s="32"/>
      <c r="CI22" s="187"/>
      <c r="CJ22" s="186"/>
      <c r="CK22" s="32"/>
      <c r="CL22" s="187"/>
      <c r="CM22" s="186"/>
      <c r="CN22" s="32"/>
      <c r="CO22" s="187"/>
      <c r="CP22" s="186"/>
      <c r="CQ22" s="32"/>
      <c r="CR22" s="187"/>
      <c r="CS22" s="186"/>
      <c r="CT22" s="32"/>
      <c r="CU22" s="187"/>
      <c r="CV22" s="186"/>
      <c r="CW22" s="32"/>
      <c r="CX22" s="187"/>
      <c r="CY22" s="186"/>
      <c r="CZ22" s="32"/>
      <c r="DA22" s="187"/>
      <c r="DB22" s="155">
        <f t="shared" si="2"/>
        <v>0</v>
      </c>
      <c r="DC22" s="155">
        <f t="shared" si="2"/>
        <v>0</v>
      </c>
      <c r="DD22" s="155">
        <f t="shared" si="3"/>
        <v>0</v>
      </c>
      <c r="DE22" s="155">
        <f t="shared" si="3"/>
        <v>0</v>
      </c>
    </row>
    <row r="23" spans="1:109" ht="12">
      <c r="A23" s="9">
        <v>39365</v>
      </c>
      <c r="B23" s="32"/>
      <c r="C23" s="32"/>
      <c r="D23" s="151">
        <f t="shared" si="0"/>
        <v>0</v>
      </c>
      <c r="E23" s="151">
        <f t="shared" si="0"/>
        <v>0</v>
      </c>
      <c r="F23" s="153">
        <f t="shared" si="1"/>
      </c>
      <c r="G23" s="153">
        <f t="shared" si="1"/>
      </c>
      <c r="H23" s="123"/>
      <c r="I23" s="176"/>
      <c r="J23" s="186"/>
      <c r="K23" s="32"/>
      <c r="L23" s="187"/>
      <c r="M23" s="186"/>
      <c r="N23" s="32"/>
      <c r="O23" s="187"/>
      <c r="P23" s="186"/>
      <c r="Q23" s="32"/>
      <c r="R23" s="187"/>
      <c r="S23" s="186"/>
      <c r="T23" s="32"/>
      <c r="U23" s="187"/>
      <c r="V23" s="186"/>
      <c r="W23" s="32"/>
      <c r="X23" s="187"/>
      <c r="Y23" s="186"/>
      <c r="Z23" s="32"/>
      <c r="AA23" s="187"/>
      <c r="AB23" s="186"/>
      <c r="AC23" s="32"/>
      <c r="AD23" s="187"/>
      <c r="AE23" s="186"/>
      <c r="AF23" s="32"/>
      <c r="AG23" s="187"/>
      <c r="AH23" s="186"/>
      <c r="AI23" s="32"/>
      <c r="AJ23" s="187"/>
      <c r="AK23" s="186"/>
      <c r="AL23" s="32"/>
      <c r="AM23" s="187"/>
      <c r="AN23" s="186"/>
      <c r="AO23" s="32"/>
      <c r="AP23" s="187"/>
      <c r="AQ23" s="186"/>
      <c r="AR23" s="32"/>
      <c r="AS23" s="209"/>
      <c r="AT23" s="186"/>
      <c r="AU23" s="32"/>
      <c r="AV23" s="187"/>
      <c r="AW23" s="186"/>
      <c r="AX23" s="32"/>
      <c r="AY23" s="187"/>
      <c r="AZ23" s="186"/>
      <c r="BA23" s="32"/>
      <c r="BB23" s="187"/>
      <c r="BC23" s="186"/>
      <c r="BD23" s="32"/>
      <c r="BE23" s="187"/>
      <c r="BF23" s="186"/>
      <c r="BG23" s="32"/>
      <c r="BH23" s="187"/>
      <c r="BI23" s="186"/>
      <c r="BJ23" s="32"/>
      <c r="BK23" s="187"/>
      <c r="BL23" s="186"/>
      <c r="BM23" s="32"/>
      <c r="BN23" s="187"/>
      <c r="BO23" s="186"/>
      <c r="BP23" s="32"/>
      <c r="BQ23" s="187"/>
      <c r="BR23" s="186"/>
      <c r="BS23" s="32"/>
      <c r="BT23" s="187"/>
      <c r="BU23" s="186"/>
      <c r="BV23" s="32"/>
      <c r="BW23" s="187"/>
      <c r="BX23" s="186"/>
      <c r="BY23" s="32"/>
      <c r="BZ23" s="187"/>
      <c r="CA23" s="186"/>
      <c r="CB23" s="32"/>
      <c r="CC23" s="187"/>
      <c r="CD23" s="186"/>
      <c r="CE23" s="32"/>
      <c r="CF23" s="187"/>
      <c r="CG23" s="186"/>
      <c r="CH23" s="32"/>
      <c r="CI23" s="187"/>
      <c r="CJ23" s="186"/>
      <c r="CK23" s="32"/>
      <c r="CL23" s="187"/>
      <c r="CM23" s="186"/>
      <c r="CN23" s="32"/>
      <c r="CO23" s="187"/>
      <c r="CP23" s="186"/>
      <c r="CQ23" s="32"/>
      <c r="CR23" s="187"/>
      <c r="CS23" s="186"/>
      <c r="CT23" s="32"/>
      <c r="CU23" s="187"/>
      <c r="CV23" s="186"/>
      <c r="CW23" s="32"/>
      <c r="CX23" s="187"/>
      <c r="CY23" s="186"/>
      <c r="CZ23" s="32"/>
      <c r="DA23" s="187"/>
      <c r="DB23" s="155">
        <f t="shared" si="2"/>
        <v>0</v>
      </c>
      <c r="DC23" s="155">
        <f t="shared" si="2"/>
        <v>0</v>
      </c>
      <c r="DD23" s="155">
        <f t="shared" si="3"/>
        <v>0</v>
      </c>
      <c r="DE23" s="155">
        <f t="shared" si="3"/>
        <v>0</v>
      </c>
    </row>
    <row r="24" spans="1:109" ht="12">
      <c r="A24" s="9">
        <v>39366</v>
      </c>
      <c r="B24" s="32"/>
      <c r="C24" s="32"/>
      <c r="D24" s="151">
        <f t="shared" si="0"/>
        <v>0</v>
      </c>
      <c r="E24" s="151">
        <f t="shared" si="0"/>
        <v>0</v>
      </c>
      <c r="F24" s="153">
        <f t="shared" si="1"/>
      </c>
      <c r="G24" s="153">
        <f t="shared" si="1"/>
      </c>
      <c r="H24" s="123"/>
      <c r="I24" s="176"/>
      <c r="J24" s="186"/>
      <c r="K24" s="32"/>
      <c r="L24" s="187"/>
      <c r="M24" s="186"/>
      <c r="N24" s="32"/>
      <c r="O24" s="187"/>
      <c r="P24" s="186"/>
      <c r="Q24" s="32"/>
      <c r="R24" s="187"/>
      <c r="S24" s="186"/>
      <c r="T24" s="32"/>
      <c r="U24" s="187"/>
      <c r="V24" s="186"/>
      <c r="W24" s="32"/>
      <c r="X24" s="187"/>
      <c r="Y24" s="186"/>
      <c r="Z24" s="32"/>
      <c r="AA24" s="187"/>
      <c r="AB24" s="186"/>
      <c r="AC24" s="32"/>
      <c r="AD24" s="187"/>
      <c r="AE24" s="186"/>
      <c r="AF24" s="32"/>
      <c r="AG24" s="187"/>
      <c r="AH24" s="186"/>
      <c r="AI24" s="32"/>
      <c r="AJ24" s="187"/>
      <c r="AK24" s="186"/>
      <c r="AL24" s="32"/>
      <c r="AM24" s="187"/>
      <c r="AN24" s="186"/>
      <c r="AO24" s="32"/>
      <c r="AP24" s="187"/>
      <c r="AQ24" s="186"/>
      <c r="AR24" s="32"/>
      <c r="AS24" s="209"/>
      <c r="AT24" s="186"/>
      <c r="AU24" s="32"/>
      <c r="AV24" s="187"/>
      <c r="AW24" s="186"/>
      <c r="AX24" s="32"/>
      <c r="AY24" s="187"/>
      <c r="AZ24" s="186"/>
      <c r="BA24" s="32"/>
      <c r="BB24" s="187"/>
      <c r="BC24" s="186"/>
      <c r="BD24" s="32"/>
      <c r="BE24" s="187"/>
      <c r="BF24" s="186"/>
      <c r="BG24" s="32"/>
      <c r="BH24" s="187"/>
      <c r="BI24" s="186"/>
      <c r="BJ24" s="32"/>
      <c r="BK24" s="187"/>
      <c r="BL24" s="186"/>
      <c r="BM24" s="32"/>
      <c r="BN24" s="187"/>
      <c r="BO24" s="186"/>
      <c r="BP24" s="32"/>
      <c r="BQ24" s="187"/>
      <c r="BR24" s="186"/>
      <c r="BS24" s="32"/>
      <c r="BT24" s="187"/>
      <c r="BU24" s="186"/>
      <c r="BV24" s="32"/>
      <c r="BW24" s="187"/>
      <c r="BX24" s="186"/>
      <c r="BY24" s="32"/>
      <c r="BZ24" s="187"/>
      <c r="CA24" s="186"/>
      <c r="CB24" s="32"/>
      <c r="CC24" s="187"/>
      <c r="CD24" s="186"/>
      <c r="CE24" s="32"/>
      <c r="CF24" s="187"/>
      <c r="CG24" s="186"/>
      <c r="CH24" s="32"/>
      <c r="CI24" s="187"/>
      <c r="CJ24" s="186"/>
      <c r="CK24" s="32"/>
      <c r="CL24" s="187"/>
      <c r="CM24" s="186"/>
      <c r="CN24" s="32"/>
      <c r="CO24" s="187"/>
      <c r="CP24" s="186"/>
      <c r="CQ24" s="32"/>
      <c r="CR24" s="187"/>
      <c r="CS24" s="186"/>
      <c r="CT24" s="32"/>
      <c r="CU24" s="187"/>
      <c r="CV24" s="186"/>
      <c r="CW24" s="32"/>
      <c r="CX24" s="187"/>
      <c r="CY24" s="186"/>
      <c r="CZ24" s="32"/>
      <c r="DA24" s="187"/>
      <c r="DB24" s="155">
        <f t="shared" si="2"/>
        <v>0</v>
      </c>
      <c r="DC24" s="155">
        <f t="shared" si="2"/>
        <v>0</v>
      </c>
      <c r="DD24" s="155">
        <f t="shared" si="3"/>
        <v>0</v>
      </c>
      <c r="DE24" s="155">
        <f t="shared" si="3"/>
        <v>0</v>
      </c>
    </row>
    <row r="25" spans="1:109" ht="12">
      <c r="A25" s="9">
        <v>39367</v>
      </c>
      <c r="B25" s="32"/>
      <c r="C25" s="32"/>
      <c r="D25" s="151">
        <f t="shared" si="0"/>
        <v>0</v>
      </c>
      <c r="E25" s="151">
        <f t="shared" si="0"/>
        <v>0</v>
      </c>
      <c r="F25" s="153">
        <f t="shared" si="1"/>
      </c>
      <c r="G25" s="153">
        <f t="shared" si="1"/>
      </c>
      <c r="H25" s="123"/>
      <c r="I25" s="176"/>
      <c r="J25" s="186"/>
      <c r="K25" s="32"/>
      <c r="L25" s="187"/>
      <c r="M25" s="186"/>
      <c r="N25" s="32"/>
      <c r="O25" s="187"/>
      <c r="P25" s="186"/>
      <c r="Q25" s="32"/>
      <c r="R25" s="187"/>
      <c r="S25" s="186"/>
      <c r="T25" s="32"/>
      <c r="U25" s="187"/>
      <c r="V25" s="186"/>
      <c r="W25" s="32"/>
      <c r="X25" s="187"/>
      <c r="Y25" s="186"/>
      <c r="Z25" s="32"/>
      <c r="AA25" s="187"/>
      <c r="AB25" s="186"/>
      <c r="AC25" s="32"/>
      <c r="AD25" s="187"/>
      <c r="AE25" s="186"/>
      <c r="AF25" s="32"/>
      <c r="AG25" s="187"/>
      <c r="AH25" s="186"/>
      <c r="AI25" s="32"/>
      <c r="AJ25" s="187"/>
      <c r="AK25" s="186"/>
      <c r="AL25" s="32"/>
      <c r="AM25" s="187"/>
      <c r="AN25" s="186"/>
      <c r="AO25" s="32"/>
      <c r="AP25" s="187"/>
      <c r="AQ25" s="186"/>
      <c r="AR25" s="32"/>
      <c r="AS25" s="209"/>
      <c r="AT25" s="186"/>
      <c r="AU25" s="32"/>
      <c r="AV25" s="187"/>
      <c r="AW25" s="186"/>
      <c r="AX25" s="32"/>
      <c r="AY25" s="187"/>
      <c r="AZ25" s="186"/>
      <c r="BA25" s="32"/>
      <c r="BB25" s="187"/>
      <c r="BC25" s="186"/>
      <c r="BD25" s="32"/>
      <c r="BE25" s="187"/>
      <c r="BF25" s="186"/>
      <c r="BG25" s="32"/>
      <c r="BH25" s="187"/>
      <c r="BI25" s="186"/>
      <c r="BJ25" s="32"/>
      <c r="BK25" s="187"/>
      <c r="BL25" s="186"/>
      <c r="BM25" s="32"/>
      <c r="BN25" s="187"/>
      <c r="BO25" s="186"/>
      <c r="BP25" s="32"/>
      <c r="BQ25" s="187"/>
      <c r="BR25" s="186"/>
      <c r="BS25" s="32"/>
      <c r="BT25" s="187"/>
      <c r="BU25" s="186"/>
      <c r="BV25" s="32"/>
      <c r="BW25" s="187"/>
      <c r="BX25" s="186"/>
      <c r="BY25" s="32"/>
      <c r="BZ25" s="187"/>
      <c r="CA25" s="186"/>
      <c r="CB25" s="32"/>
      <c r="CC25" s="187"/>
      <c r="CD25" s="186"/>
      <c r="CE25" s="32"/>
      <c r="CF25" s="187"/>
      <c r="CG25" s="186"/>
      <c r="CH25" s="32"/>
      <c r="CI25" s="187"/>
      <c r="CJ25" s="186"/>
      <c r="CK25" s="32"/>
      <c r="CL25" s="187"/>
      <c r="CM25" s="186"/>
      <c r="CN25" s="32"/>
      <c r="CO25" s="187"/>
      <c r="CP25" s="186"/>
      <c r="CQ25" s="32"/>
      <c r="CR25" s="187"/>
      <c r="CS25" s="186"/>
      <c r="CT25" s="32"/>
      <c r="CU25" s="187"/>
      <c r="CV25" s="186"/>
      <c r="CW25" s="32"/>
      <c r="CX25" s="187"/>
      <c r="CY25" s="186"/>
      <c r="CZ25" s="32"/>
      <c r="DA25" s="187"/>
      <c r="DB25" s="155">
        <f t="shared" si="2"/>
        <v>0</v>
      </c>
      <c r="DC25" s="155">
        <f t="shared" si="2"/>
        <v>0</v>
      </c>
      <c r="DD25" s="155">
        <f t="shared" si="3"/>
        <v>0</v>
      </c>
      <c r="DE25" s="155">
        <f t="shared" si="3"/>
        <v>0</v>
      </c>
    </row>
    <row r="26" spans="1:109" ht="12">
      <c r="A26" s="9">
        <v>39368</v>
      </c>
      <c r="B26" s="32"/>
      <c r="C26" s="32"/>
      <c r="D26" s="151">
        <f t="shared" si="0"/>
        <v>0</v>
      </c>
      <c r="E26" s="151">
        <f t="shared" si="0"/>
        <v>0</v>
      </c>
      <c r="F26" s="153">
        <f t="shared" si="1"/>
      </c>
      <c r="G26" s="153">
        <f t="shared" si="1"/>
      </c>
      <c r="H26" s="123"/>
      <c r="I26" s="176"/>
      <c r="J26" s="186"/>
      <c r="K26" s="32"/>
      <c r="L26" s="187"/>
      <c r="M26" s="186"/>
      <c r="N26" s="32"/>
      <c r="O26" s="187"/>
      <c r="P26" s="186"/>
      <c r="Q26" s="32"/>
      <c r="R26" s="187"/>
      <c r="S26" s="186"/>
      <c r="T26" s="32"/>
      <c r="U26" s="187"/>
      <c r="V26" s="186"/>
      <c r="W26" s="32"/>
      <c r="X26" s="187"/>
      <c r="Y26" s="186"/>
      <c r="Z26" s="32"/>
      <c r="AA26" s="187"/>
      <c r="AB26" s="186"/>
      <c r="AC26" s="32"/>
      <c r="AD26" s="187"/>
      <c r="AE26" s="186"/>
      <c r="AF26" s="32"/>
      <c r="AG26" s="187"/>
      <c r="AH26" s="186"/>
      <c r="AI26" s="32"/>
      <c r="AJ26" s="187"/>
      <c r="AK26" s="186"/>
      <c r="AL26" s="32"/>
      <c r="AM26" s="187"/>
      <c r="AN26" s="186"/>
      <c r="AO26" s="32"/>
      <c r="AP26" s="187"/>
      <c r="AQ26" s="186"/>
      <c r="AR26" s="32"/>
      <c r="AS26" s="209"/>
      <c r="AT26" s="186"/>
      <c r="AU26" s="32"/>
      <c r="AV26" s="187"/>
      <c r="AW26" s="186"/>
      <c r="AX26" s="32"/>
      <c r="AY26" s="187"/>
      <c r="AZ26" s="186"/>
      <c r="BA26" s="32"/>
      <c r="BB26" s="187"/>
      <c r="BC26" s="186"/>
      <c r="BD26" s="32"/>
      <c r="BE26" s="187"/>
      <c r="BF26" s="186"/>
      <c r="BG26" s="32"/>
      <c r="BH26" s="187"/>
      <c r="BI26" s="186"/>
      <c r="BJ26" s="32"/>
      <c r="BK26" s="187"/>
      <c r="BL26" s="186"/>
      <c r="BM26" s="32"/>
      <c r="BN26" s="187"/>
      <c r="BO26" s="186"/>
      <c r="BP26" s="32"/>
      <c r="BQ26" s="187"/>
      <c r="BR26" s="186"/>
      <c r="BS26" s="32"/>
      <c r="BT26" s="187"/>
      <c r="BU26" s="186"/>
      <c r="BV26" s="32"/>
      <c r="BW26" s="187"/>
      <c r="BX26" s="186"/>
      <c r="BY26" s="32"/>
      <c r="BZ26" s="187"/>
      <c r="CA26" s="186"/>
      <c r="CB26" s="32"/>
      <c r="CC26" s="187"/>
      <c r="CD26" s="186"/>
      <c r="CE26" s="32"/>
      <c r="CF26" s="187"/>
      <c r="CG26" s="186"/>
      <c r="CH26" s="32"/>
      <c r="CI26" s="187"/>
      <c r="CJ26" s="186"/>
      <c r="CK26" s="32"/>
      <c r="CL26" s="187"/>
      <c r="CM26" s="186"/>
      <c r="CN26" s="32"/>
      <c r="CO26" s="187"/>
      <c r="CP26" s="186"/>
      <c r="CQ26" s="32"/>
      <c r="CR26" s="187"/>
      <c r="CS26" s="186"/>
      <c r="CT26" s="32"/>
      <c r="CU26" s="187"/>
      <c r="CV26" s="186"/>
      <c r="CW26" s="32"/>
      <c r="CX26" s="187"/>
      <c r="CY26" s="186"/>
      <c r="CZ26" s="32"/>
      <c r="DA26" s="187"/>
      <c r="DB26" s="155">
        <f t="shared" si="2"/>
        <v>0</v>
      </c>
      <c r="DC26" s="155">
        <f t="shared" si="2"/>
        <v>0</v>
      </c>
      <c r="DD26" s="155">
        <f t="shared" si="3"/>
        <v>0</v>
      </c>
      <c r="DE26" s="155">
        <f t="shared" si="3"/>
        <v>0</v>
      </c>
    </row>
    <row r="27" spans="1:109" ht="12">
      <c r="A27" s="9">
        <v>39369</v>
      </c>
      <c r="B27" s="32"/>
      <c r="C27" s="32"/>
      <c r="D27" s="151">
        <f t="shared" si="0"/>
        <v>0</v>
      </c>
      <c r="E27" s="151">
        <f t="shared" si="0"/>
        <v>0</v>
      </c>
      <c r="F27" s="153">
        <f t="shared" si="1"/>
      </c>
      <c r="G27" s="153">
        <f t="shared" si="1"/>
      </c>
      <c r="H27" s="123"/>
      <c r="I27" s="176"/>
      <c r="J27" s="186"/>
      <c r="K27" s="32"/>
      <c r="L27" s="187"/>
      <c r="M27" s="186"/>
      <c r="N27" s="32"/>
      <c r="O27" s="187"/>
      <c r="P27" s="186"/>
      <c r="Q27" s="32"/>
      <c r="R27" s="187"/>
      <c r="S27" s="186"/>
      <c r="T27" s="32"/>
      <c r="U27" s="187"/>
      <c r="V27" s="186"/>
      <c r="W27" s="32"/>
      <c r="X27" s="187"/>
      <c r="Y27" s="186"/>
      <c r="Z27" s="32"/>
      <c r="AA27" s="187"/>
      <c r="AB27" s="186"/>
      <c r="AC27" s="32"/>
      <c r="AD27" s="187"/>
      <c r="AE27" s="186"/>
      <c r="AF27" s="32"/>
      <c r="AG27" s="187"/>
      <c r="AH27" s="186"/>
      <c r="AI27" s="32"/>
      <c r="AJ27" s="187"/>
      <c r="AK27" s="186"/>
      <c r="AL27" s="32"/>
      <c r="AM27" s="187"/>
      <c r="AN27" s="186"/>
      <c r="AO27" s="32"/>
      <c r="AP27" s="187"/>
      <c r="AQ27" s="186"/>
      <c r="AR27" s="32"/>
      <c r="AS27" s="209"/>
      <c r="AT27" s="186"/>
      <c r="AU27" s="32"/>
      <c r="AV27" s="187"/>
      <c r="AW27" s="186"/>
      <c r="AX27" s="32"/>
      <c r="AY27" s="187"/>
      <c r="AZ27" s="186"/>
      <c r="BA27" s="32"/>
      <c r="BB27" s="187"/>
      <c r="BC27" s="186"/>
      <c r="BD27" s="32"/>
      <c r="BE27" s="187"/>
      <c r="BF27" s="186"/>
      <c r="BG27" s="32"/>
      <c r="BH27" s="187"/>
      <c r="BI27" s="186"/>
      <c r="BJ27" s="32"/>
      <c r="BK27" s="187"/>
      <c r="BL27" s="186"/>
      <c r="BM27" s="32"/>
      <c r="BN27" s="187"/>
      <c r="BO27" s="186"/>
      <c r="BP27" s="32"/>
      <c r="BQ27" s="187"/>
      <c r="BR27" s="186"/>
      <c r="BS27" s="32"/>
      <c r="BT27" s="187"/>
      <c r="BU27" s="186"/>
      <c r="BV27" s="32"/>
      <c r="BW27" s="187"/>
      <c r="BX27" s="186"/>
      <c r="BY27" s="32"/>
      <c r="BZ27" s="187"/>
      <c r="CA27" s="186"/>
      <c r="CB27" s="32"/>
      <c r="CC27" s="187"/>
      <c r="CD27" s="186"/>
      <c r="CE27" s="32"/>
      <c r="CF27" s="187"/>
      <c r="CG27" s="186"/>
      <c r="CH27" s="32"/>
      <c r="CI27" s="187"/>
      <c r="CJ27" s="186"/>
      <c r="CK27" s="32"/>
      <c r="CL27" s="187"/>
      <c r="CM27" s="186"/>
      <c r="CN27" s="32"/>
      <c r="CO27" s="187"/>
      <c r="CP27" s="186"/>
      <c r="CQ27" s="32"/>
      <c r="CR27" s="187"/>
      <c r="CS27" s="186"/>
      <c r="CT27" s="32"/>
      <c r="CU27" s="187"/>
      <c r="CV27" s="186"/>
      <c r="CW27" s="32"/>
      <c r="CX27" s="187"/>
      <c r="CY27" s="186"/>
      <c r="CZ27" s="32"/>
      <c r="DA27" s="187"/>
      <c r="DB27" s="155">
        <f t="shared" si="2"/>
        <v>0</v>
      </c>
      <c r="DC27" s="155">
        <f t="shared" si="2"/>
        <v>0</v>
      </c>
      <c r="DD27" s="155">
        <f t="shared" si="3"/>
        <v>0</v>
      </c>
      <c r="DE27" s="155">
        <f t="shared" si="3"/>
        <v>0</v>
      </c>
    </row>
    <row r="28" spans="1:109" ht="12">
      <c r="A28" s="9">
        <v>39370</v>
      </c>
      <c r="B28" s="32"/>
      <c r="C28" s="32"/>
      <c r="D28" s="151">
        <f t="shared" si="0"/>
        <v>0</v>
      </c>
      <c r="E28" s="151">
        <f t="shared" si="0"/>
        <v>0</v>
      </c>
      <c r="F28" s="153">
        <f t="shared" si="1"/>
      </c>
      <c r="G28" s="153">
        <f t="shared" si="1"/>
      </c>
      <c r="H28" s="123"/>
      <c r="I28" s="176"/>
      <c r="J28" s="186"/>
      <c r="K28" s="32"/>
      <c r="L28" s="187"/>
      <c r="M28" s="186"/>
      <c r="N28" s="32"/>
      <c r="O28" s="187"/>
      <c r="P28" s="186"/>
      <c r="Q28" s="32"/>
      <c r="R28" s="187"/>
      <c r="S28" s="186"/>
      <c r="T28" s="32"/>
      <c r="U28" s="187"/>
      <c r="V28" s="186"/>
      <c r="W28" s="32"/>
      <c r="X28" s="187"/>
      <c r="Y28" s="186"/>
      <c r="Z28" s="32"/>
      <c r="AA28" s="187"/>
      <c r="AB28" s="186"/>
      <c r="AC28" s="32"/>
      <c r="AD28" s="187"/>
      <c r="AE28" s="186"/>
      <c r="AF28" s="32"/>
      <c r="AG28" s="187"/>
      <c r="AH28" s="186"/>
      <c r="AI28" s="32"/>
      <c r="AJ28" s="187"/>
      <c r="AK28" s="186"/>
      <c r="AL28" s="32"/>
      <c r="AM28" s="187"/>
      <c r="AN28" s="186"/>
      <c r="AO28" s="32"/>
      <c r="AP28" s="187"/>
      <c r="AQ28" s="186"/>
      <c r="AR28" s="32"/>
      <c r="AS28" s="209"/>
      <c r="AT28" s="186"/>
      <c r="AU28" s="32"/>
      <c r="AV28" s="187"/>
      <c r="AW28" s="186"/>
      <c r="AX28" s="32"/>
      <c r="AY28" s="187"/>
      <c r="AZ28" s="186"/>
      <c r="BA28" s="32"/>
      <c r="BB28" s="187"/>
      <c r="BC28" s="186"/>
      <c r="BD28" s="32"/>
      <c r="BE28" s="187"/>
      <c r="BF28" s="186"/>
      <c r="BG28" s="32"/>
      <c r="BH28" s="187"/>
      <c r="BI28" s="186"/>
      <c r="BJ28" s="32"/>
      <c r="BK28" s="187"/>
      <c r="BL28" s="186"/>
      <c r="BM28" s="32"/>
      <c r="BN28" s="187"/>
      <c r="BO28" s="186"/>
      <c r="BP28" s="32"/>
      <c r="BQ28" s="187"/>
      <c r="BR28" s="186"/>
      <c r="BS28" s="32"/>
      <c r="BT28" s="187"/>
      <c r="BU28" s="186"/>
      <c r="BV28" s="32"/>
      <c r="BW28" s="187"/>
      <c r="BX28" s="186"/>
      <c r="BY28" s="32"/>
      <c r="BZ28" s="187"/>
      <c r="CA28" s="186"/>
      <c r="CB28" s="32"/>
      <c r="CC28" s="187"/>
      <c r="CD28" s="186"/>
      <c r="CE28" s="32"/>
      <c r="CF28" s="187"/>
      <c r="CG28" s="186"/>
      <c r="CH28" s="32"/>
      <c r="CI28" s="187"/>
      <c r="CJ28" s="186"/>
      <c r="CK28" s="32"/>
      <c r="CL28" s="187"/>
      <c r="CM28" s="186"/>
      <c r="CN28" s="32"/>
      <c r="CO28" s="187"/>
      <c r="CP28" s="186"/>
      <c r="CQ28" s="32"/>
      <c r="CR28" s="187"/>
      <c r="CS28" s="186"/>
      <c r="CT28" s="32"/>
      <c r="CU28" s="187"/>
      <c r="CV28" s="186"/>
      <c r="CW28" s="32"/>
      <c r="CX28" s="187"/>
      <c r="CY28" s="186"/>
      <c r="CZ28" s="32"/>
      <c r="DA28" s="187"/>
      <c r="DB28" s="155">
        <f t="shared" si="2"/>
        <v>0</v>
      </c>
      <c r="DC28" s="155">
        <f t="shared" si="2"/>
        <v>0</v>
      </c>
      <c r="DD28" s="155">
        <f t="shared" si="3"/>
        <v>0</v>
      </c>
      <c r="DE28" s="155">
        <f t="shared" si="3"/>
        <v>0</v>
      </c>
    </row>
    <row r="29" spans="1:109" ht="12">
      <c r="A29" s="9">
        <v>39371</v>
      </c>
      <c r="B29" s="32"/>
      <c r="C29" s="32"/>
      <c r="D29" s="151">
        <f t="shared" si="0"/>
        <v>0</v>
      </c>
      <c r="E29" s="151">
        <f t="shared" si="0"/>
        <v>0</v>
      </c>
      <c r="F29" s="153">
        <f t="shared" si="1"/>
      </c>
      <c r="G29" s="153">
        <f t="shared" si="1"/>
      </c>
      <c r="H29" s="123"/>
      <c r="I29" s="176"/>
      <c r="J29" s="186"/>
      <c r="K29" s="32"/>
      <c r="L29" s="187"/>
      <c r="M29" s="186"/>
      <c r="N29" s="32"/>
      <c r="O29" s="187"/>
      <c r="P29" s="186"/>
      <c r="Q29" s="32"/>
      <c r="R29" s="187"/>
      <c r="S29" s="186"/>
      <c r="T29" s="32"/>
      <c r="U29" s="187"/>
      <c r="V29" s="186"/>
      <c r="W29" s="32"/>
      <c r="X29" s="187"/>
      <c r="Y29" s="186"/>
      <c r="Z29" s="32"/>
      <c r="AA29" s="187"/>
      <c r="AB29" s="186"/>
      <c r="AC29" s="32"/>
      <c r="AD29" s="187"/>
      <c r="AE29" s="186"/>
      <c r="AF29" s="32"/>
      <c r="AG29" s="187"/>
      <c r="AH29" s="186"/>
      <c r="AI29" s="32"/>
      <c r="AJ29" s="187"/>
      <c r="AK29" s="186"/>
      <c r="AL29" s="32"/>
      <c r="AM29" s="187"/>
      <c r="AN29" s="186"/>
      <c r="AO29" s="32"/>
      <c r="AP29" s="187"/>
      <c r="AQ29" s="186"/>
      <c r="AR29" s="32"/>
      <c r="AS29" s="209"/>
      <c r="AT29" s="186"/>
      <c r="AU29" s="32"/>
      <c r="AV29" s="187"/>
      <c r="AW29" s="186"/>
      <c r="AX29" s="32"/>
      <c r="AY29" s="187"/>
      <c r="AZ29" s="186"/>
      <c r="BA29" s="32"/>
      <c r="BB29" s="187"/>
      <c r="BC29" s="186"/>
      <c r="BD29" s="32"/>
      <c r="BE29" s="187"/>
      <c r="BF29" s="186"/>
      <c r="BG29" s="32"/>
      <c r="BH29" s="187"/>
      <c r="BI29" s="186"/>
      <c r="BJ29" s="32"/>
      <c r="BK29" s="187"/>
      <c r="BL29" s="186"/>
      <c r="BM29" s="32"/>
      <c r="BN29" s="187"/>
      <c r="BO29" s="186"/>
      <c r="BP29" s="32"/>
      <c r="BQ29" s="187"/>
      <c r="BR29" s="186"/>
      <c r="BS29" s="32"/>
      <c r="BT29" s="187"/>
      <c r="BU29" s="186"/>
      <c r="BV29" s="32"/>
      <c r="BW29" s="187"/>
      <c r="BX29" s="186"/>
      <c r="BY29" s="32"/>
      <c r="BZ29" s="187"/>
      <c r="CA29" s="186"/>
      <c r="CB29" s="32"/>
      <c r="CC29" s="187"/>
      <c r="CD29" s="186"/>
      <c r="CE29" s="32"/>
      <c r="CF29" s="187"/>
      <c r="CG29" s="186"/>
      <c r="CH29" s="32"/>
      <c r="CI29" s="187"/>
      <c r="CJ29" s="186"/>
      <c r="CK29" s="32"/>
      <c r="CL29" s="187"/>
      <c r="CM29" s="186"/>
      <c r="CN29" s="32"/>
      <c r="CO29" s="187"/>
      <c r="CP29" s="186"/>
      <c r="CQ29" s="32"/>
      <c r="CR29" s="187"/>
      <c r="CS29" s="186"/>
      <c r="CT29" s="32"/>
      <c r="CU29" s="187"/>
      <c r="CV29" s="186"/>
      <c r="CW29" s="32"/>
      <c r="CX29" s="187"/>
      <c r="CY29" s="186"/>
      <c r="CZ29" s="32"/>
      <c r="DA29" s="187"/>
      <c r="DB29" s="155">
        <f t="shared" si="2"/>
        <v>0</v>
      </c>
      <c r="DC29" s="155">
        <f t="shared" si="2"/>
        <v>0</v>
      </c>
      <c r="DD29" s="155">
        <f t="shared" si="3"/>
        <v>0</v>
      </c>
      <c r="DE29" s="155">
        <f t="shared" si="3"/>
        <v>0</v>
      </c>
    </row>
    <row r="30" spans="1:109" ht="12">
      <c r="A30" s="9">
        <v>39372</v>
      </c>
      <c r="B30" s="32"/>
      <c r="C30" s="32"/>
      <c r="D30" s="151">
        <f t="shared" si="0"/>
        <v>0</v>
      </c>
      <c r="E30" s="151">
        <f t="shared" si="0"/>
        <v>0</v>
      </c>
      <c r="F30" s="153">
        <f t="shared" si="1"/>
      </c>
      <c r="G30" s="153">
        <f t="shared" si="1"/>
      </c>
      <c r="H30" s="123"/>
      <c r="I30" s="176"/>
      <c r="J30" s="186"/>
      <c r="K30" s="32"/>
      <c r="L30" s="187"/>
      <c r="M30" s="186"/>
      <c r="N30" s="32"/>
      <c r="O30" s="187"/>
      <c r="P30" s="186"/>
      <c r="Q30" s="32"/>
      <c r="R30" s="187"/>
      <c r="S30" s="186"/>
      <c r="T30" s="32"/>
      <c r="U30" s="187"/>
      <c r="V30" s="186"/>
      <c r="W30" s="32"/>
      <c r="X30" s="187"/>
      <c r="Y30" s="186"/>
      <c r="Z30" s="32"/>
      <c r="AA30" s="187"/>
      <c r="AB30" s="186"/>
      <c r="AC30" s="32"/>
      <c r="AD30" s="187"/>
      <c r="AE30" s="186"/>
      <c r="AF30" s="32"/>
      <c r="AG30" s="187"/>
      <c r="AH30" s="186"/>
      <c r="AI30" s="32"/>
      <c r="AJ30" s="187"/>
      <c r="AK30" s="186"/>
      <c r="AL30" s="32"/>
      <c r="AM30" s="187"/>
      <c r="AN30" s="186"/>
      <c r="AO30" s="32"/>
      <c r="AP30" s="187"/>
      <c r="AQ30" s="186"/>
      <c r="AR30" s="32"/>
      <c r="AS30" s="209"/>
      <c r="AT30" s="186"/>
      <c r="AU30" s="32"/>
      <c r="AV30" s="187"/>
      <c r="AW30" s="186"/>
      <c r="AX30" s="32"/>
      <c r="AY30" s="187"/>
      <c r="AZ30" s="186"/>
      <c r="BA30" s="32"/>
      <c r="BB30" s="187"/>
      <c r="BC30" s="186"/>
      <c r="BD30" s="32"/>
      <c r="BE30" s="187"/>
      <c r="BF30" s="186"/>
      <c r="BG30" s="32"/>
      <c r="BH30" s="187"/>
      <c r="BI30" s="186"/>
      <c r="BJ30" s="32"/>
      <c r="BK30" s="187"/>
      <c r="BL30" s="186"/>
      <c r="BM30" s="32"/>
      <c r="BN30" s="187"/>
      <c r="BO30" s="186"/>
      <c r="BP30" s="32"/>
      <c r="BQ30" s="187"/>
      <c r="BR30" s="186"/>
      <c r="BS30" s="32"/>
      <c r="BT30" s="187"/>
      <c r="BU30" s="186"/>
      <c r="BV30" s="32"/>
      <c r="BW30" s="187"/>
      <c r="BX30" s="186"/>
      <c r="BY30" s="32"/>
      <c r="BZ30" s="187"/>
      <c r="CA30" s="186"/>
      <c r="CB30" s="32"/>
      <c r="CC30" s="187"/>
      <c r="CD30" s="186"/>
      <c r="CE30" s="32"/>
      <c r="CF30" s="187"/>
      <c r="CG30" s="186"/>
      <c r="CH30" s="32"/>
      <c r="CI30" s="187"/>
      <c r="CJ30" s="186"/>
      <c r="CK30" s="32"/>
      <c r="CL30" s="187"/>
      <c r="CM30" s="186"/>
      <c r="CN30" s="32"/>
      <c r="CO30" s="187"/>
      <c r="CP30" s="186"/>
      <c r="CQ30" s="32"/>
      <c r="CR30" s="187"/>
      <c r="CS30" s="186"/>
      <c r="CT30" s="32"/>
      <c r="CU30" s="187"/>
      <c r="CV30" s="186"/>
      <c r="CW30" s="32"/>
      <c r="CX30" s="187"/>
      <c r="CY30" s="186"/>
      <c r="CZ30" s="32"/>
      <c r="DA30" s="187"/>
      <c r="DB30" s="155">
        <f t="shared" si="2"/>
        <v>0</v>
      </c>
      <c r="DC30" s="155">
        <f t="shared" si="2"/>
        <v>0</v>
      </c>
      <c r="DD30" s="155">
        <f t="shared" si="3"/>
        <v>0</v>
      </c>
      <c r="DE30" s="155">
        <f t="shared" si="3"/>
        <v>0</v>
      </c>
    </row>
    <row r="31" spans="1:109" ht="12">
      <c r="A31" s="9">
        <v>39373</v>
      </c>
      <c r="B31" s="32"/>
      <c r="C31" s="32"/>
      <c r="D31" s="151">
        <f t="shared" si="0"/>
        <v>0</v>
      </c>
      <c r="E31" s="151">
        <f t="shared" si="0"/>
        <v>0</v>
      </c>
      <c r="F31" s="153">
        <f t="shared" si="1"/>
      </c>
      <c r="G31" s="153">
        <f t="shared" si="1"/>
      </c>
      <c r="H31" s="123"/>
      <c r="I31" s="176"/>
      <c r="J31" s="186"/>
      <c r="K31" s="32"/>
      <c r="L31" s="187"/>
      <c r="M31" s="186"/>
      <c r="N31" s="32"/>
      <c r="O31" s="187"/>
      <c r="P31" s="186"/>
      <c r="Q31" s="32"/>
      <c r="R31" s="187"/>
      <c r="S31" s="186"/>
      <c r="T31" s="32"/>
      <c r="U31" s="187"/>
      <c r="V31" s="186"/>
      <c r="W31" s="32"/>
      <c r="X31" s="187"/>
      <c r="Y31" s="186"/>
      <c r="Z31" s="32"/>
      <c r="AA31" s="187"/>
      <c r="AB31" s="186"/>
      <c r="AC31" s="32"/>
      <c r="AD31" s="187"/>
      <c r="AE31" s="186"/>
      <c r="AF31" s="32"/>
      <c r="AG31" s="187"/>
      <c r="AH31" s="186"/>
      <c r="AI31" s="32"/>
      <c r="AJ31" s="187"/>
      <c r="AK31" s="186"/>
      <c r="AL31" s="32"/>
      <c r="AM31" s="187"/>
      <c r="AN31" s="186"/>
      <c r="AO31" s="32"/>
      <c r="AP31" s="187"/>
      <c r="AQ31" s="186"/>
      <c r="AR31" s="32"/>
      <c r="AS31" s="209"/>
      <c r="AT31" s="186"/>
      <c r="AU31" s="32"/>
      <c r="AV31" s="187"/>
      <c r="AW31" s="186"/>
      <c r="AX31" s="32"/>
      <c r="AY31" s="187"/>
      <c r="AZ31" s="186"/>
      <c r="BA31" s="32"/>
      <c r="BB31" s="187"/>
      <c r="BC31" s="186"/>
      <c r="BD31" s="32"/>
      <c r="BE31" s="187"/>
      <c r="BF31" s="186"/>
      <c r="BG31" s="32"/>
      <c r="BH31" s="187"/>
      <c r="BI31" s="186"/>
      <c r="BJ31" s="32"/>
      <c r="BK31" s="187"/>
      <c r="BL31" s="186"/>
      <c r="BM31" s="32"/>
      <c r="BN31" s="187"/>
      <c r="BO31" s="186"/>
      <c r="BP31" s="32"/>
      <c r="BQ31" s="187"/>
      <c r="BR31" s="186"/>
      <c r="BS31" s="32"/>
      <c r="BT31" s="187"/>
      <c r="BU31" s="186"/>
      <c r="BV31" s="32"/>
      <c r="BW31" s="187"/>
      <c r="BX31" s="186"/>
      <c r="BY31" s="32"/>
      <c r="BZ31" s="187"/>
      <c r="CA31" s="186"/>
      <c r="CB31" s="32"/>
      <c r="CC31" s="187"/>
      <c r="CD31" s="186"/>
      <c r="CE31" s="32"/>
      <c r="CF31" s="187"/>
      <c r="CG31" s="186"/>
      <c r="CH31" s="32"/>
      <c r="CI31" s="187"/>
      <c r="CJ31" s="186"/>
      <c r="CK31" s="32"/>
      <c r="CL31" s="187"/>
      <c r="CM31" s="186"/>
      <c r="CN31" s="32"/>
      <c r="CO31" s="187"/>
      <c r="CP31" s="186"/>
      <c r="CQ31" s="32"/>
      <c r="CR31" s="187"/>
      <c r="CS31" s="186"/>
      <c r="CT31" s="32"/>
      <c r="CU31" s="187"/>
      <c r="CV31" s="186"/>
      <c r="CW31" s="32"/>
      <c r="CX31" s="187"/>
      <c r="CY31" s="186"/>
      <c r="CZ31" s="32"/>
      <c r="DA31" s="187"/>
      <c r="DB31" s="155">
        <f t="shared" si="2"/>
        <v>0</v>
      </c>
      <c r="DC31" s="155">
        <f t="shared" si="2"/>
        <v>0</v>
      </c>
      <c r="DD31" s="155">
        <f t="shared" si="3"/>
        <v>0</v>
      </c>
      <c r="DE31" s="155">
        <f t="shared" si="3"/>
        <v>0</v>
      </c>
    </row>
    <row r="32" spans="1:109" ht="12">
      <c r="A32" s="9">
        <v>39374</v>
      </c>
      <c r="B32" s="32"/>
      <c r="C32" s="32"/>
      <c r="D32" s="151">
        <f t="shared" si="0"/>
        <v>0</v>
      </c>
      <c r="E32" s="151">
        <f t="shared" si="0"/>
        <v>0</v>
      </c>
      <c r="F32" s="153">
        <f t="shared" si="1"/>
      </c>
      <c r="G32" s="153">
        <f t="shared" si="1"/>
      </c>
      <c r="H32" s="123"/>
      <c r="I32" s="176"/>
      <c r="J32" s="186"/>
      <c r="K32" s="32"/>
      <c r="L32" s="187"/>
      <c r="M32" s="186"/>
      <c r="N32" s="32"/>
      <c r="O32" s="187"/>
      <c r="P32" s="186"/>
      <c r="Q32" s="32"/>
      <c r="R32" s="187"/>
      <c r="S32" s="186"/>
      <c r="T32" s="32"/>
      <c r="U32" s="187"/>
      <c r="V32" s="186"/>
      <c r="W32" s="32"/>
      <c r="X32" s="187"/>
      <c r="Y32" s="186"/>
      <c r="Z32" s="32"/>
      <c r="AA32" s="187"/>
      <c r="AB32" s="186"/>
      <c r="AC32" s="32"/>
      <c r="AD32" s="187"/>
      <c r="AE32" s="186"/>
      <c r="AF32" s="32"/>
      <c r="AG32" s="187"/>
      <c r="AH32" s="186"/>
      <c r="AI32" s="32"/>
      <c r="AJ32" s="187"/>
      <c r="AK32" s="186"/>
      <c r="AL32" s="32"/>
      <c r="AM32" s="187"/>
      <c r="AN32" s="186"/>
      <c r="AO32" s="32"/>
      <c r="AP32" s="187"/>
      <c r="AQ32" s="186"/>
      <c r="AR32" s="32"/>
      <c r="AS32" s="209"/>
      <c r="AT32" s="186"/>
      <c r="AU32" s="32"/>
      <c r="AV32" s="187"/>
      <c r="AW32" s="186"/>
      <c r="AX32" s="32"/>
      <c r="AY32" s="187"/>
      <c r="AZ32" s="186"/>
      <c r="BA32" s="32"/>
      <c r="BB32" s="187"/>
      <c r="BC32" s="186"/>
      <c r="BD32" s="32"/>
      <c r="BE32" s="187"/>
      <c r="BF32" s="186"/>
      <c r="BG32" s="32"/>
      <c r="BH32" s="187"/>
      <c r="BI32" s="186"/>
      <c r="BJ32" s="32"/>
      <c r="BK32" s="187"/>
      <c r="BL32" s="186"/>
      <c r="BM32" s="32"/>
      <c r="BN32" s="187"/>
      <c r="BO32" s="186"/>
      <c r="BP32" s="32"/>
      <c r="BQ32" s="187"/>
      <c r="BR32" s="186"/>
      <c r="BS32" s="32"/>
      <c r="BT32" s="187"/>
      <c r="BU32" s="186"/>
      <c r="BV32" s="32"/>
      <c r="BW32" s="187"/>
      <c r="BX32" s="186"/>
      <c r="BY32" s="32"/>
      <c r="BZ32" s="187"/>
      <c r="CA32" s="186"/>
      <c r="CB32" s="32"/>
      <c r="CC32" s="187"/>
      <c r="CD32" s="186"/>
      <c r="CE32" s="32"/>
      <c r="CF32" s="187"/>
      <c r="CG32" s="186"/>
      <c r="CH32" s="32"/>
      <c r="CI32" s="187"/>
      <c r="CJ32" s="186"/>
      <c r="CK32" s="32"/>
      <c r="CL32" s="187"/>
      <c r="CM32" s="186"/>
      <c r="CN32" s="32"/>
      <c r="CO32" s="187"/>
      <c r="CP32" s="186"/>
      <c r="CQ32" s="32"/>
      <c r="CR32" s="187"/>
      <c r="CS32" s="186"/>
      <c r="CT32" s="32"/>
      <c r="CU32" s="187"/>
      <c r="CV32" s="186"/>
      <c r="CW32" s="32"/>
      <c r="CX32" s="187"/>
      <c r="CY32" s="186"/>
      <c r="CZ32" s="32"/>
      <c r="DA32" s="187"/>
      <c r="DB32" s="155">
        <f t="shared" si="2"/>
        <v>0</v>
      </c>
      <c r="DC32" s="155">
        <f t="shared" si="2"/>
        <v>0</v>
      </c>
      <c r="DD32" s="155">
        <f t="shared" si="3"/>
        <v>0</v>
      </c>
      <c r="DE32" s="155">
        <f t="shared" si="3"/>
        <v>0</v>
      </c>
    </row>
    <row r="33" spans="1:109" ht="12">
      <c r="A33" s="9">
        <v>39375</v>
      </c>
      <c r="B33" s="32"/>
      <c r="C33" s="32"/>
      <c r="D33" s="151">
        <f t="shared" si="0"/>
        <v>0</v>
      </c>
      <c r="E33" s="151">
        <f t="shared" si="0"/>
        <v>0</v>
      </c>
      <c r="F33" s="153">
        <f t="shared" si="1"/>
      </c>
      <c r="G33" s="153">
        <f t="shared" si="1"/>
      </c>
      <c r="H33" s="123"/>
      <c r="I33" s="176"/>
      <c r="J33" s="186"/>
      <c r="K33" s="32"/>
      <c r="L33" s="187"/>
      <c r="M33" s="186"/>
      <c r="N33" s="32"/>
      <c r="O33" s="187"/>
      <c r="P33" s="186"/>
      <c r="Q33" s="32"/>
      <c r="R33" s="187"/>
      <c r="S33" s="186"/>
      <c r="T33" s="32"/>
      <c r="U33" s="187"/>
      <c r="V33" s="186"/>
      <c r="W33" s="32"/>
      <c r="X33" s="187"/>
      <c r="Y33" s="186"/>
      <c r="Z33" s="32"/>
      <c r="AA33" s="187"/>
      <c r="AB33" s="186"/>
      <c r="AC33" s="32"/>
      <c r="AD33" s="187"/>
      <c r="AE33" s="186"/>
      <c r="AF33" s="32"/>
      <c r="AG33" s="187"/>
      <c r="AH33" s="186"/>
      <c r="AI33" s="32"/>
      <c r="AJ33" s="187"/>
      <c r="AK33" s="186"/>
      <c r="AL33" s="32"/>
      <c r="AM33" s="187"/>
      <c r="AN33" s="186"/>
      <c r="AO33" s="32"/>
      <c r="AP33" s="187"/>
      <c r="AQ33" s="186"/>
      <c r="AR33" s="32"/>
      <c r="AS33" s="209"/>
      <c r="AT33" s="186"/>
      <c r="AU33" s="32"/>
      <c r="AV33" s="187"/>
      <c r="AW33" s="186"/>
      <c r="AX33" s="32"/>
      <c r="AY33" s="187"/>
      <c r="AZ33" s="186"/>
      <c r="BA33" s="32"/>
      <c r="BB33" s="187"/>
      <c r="BC33" s="186"/>
      <c r="BD33" s="32"/>
      <c r="BE33" s="187"/>
      <c r="BF33" s="186"/>
      <c r="BG33" s="32"/>
      <c r="BH33" s="187"/>
      <c r="BI33" s="186"/>
      <c r="BJ33" s="32"/>
      <c r="BK33" s="187"/>
      <c r="BL33" s="186"/>
      <c r="BM33" s="32"/>
      <c r="BN33" s="187"/>
      <c r="BO33" s="186"/>
      <c r="BP33" s="32"/>
      <c r="BQ33" s="187"/>
      <c r="BR33" s="186"/>
      <c r="BS33" s="32"/>
      <c r="BT33" s="187"/>
      <c r="BU33" s="186"/>
      <c r="BV33" s="32"/>
      <c r="BW33" s="187"/>
      <c r="BX33" s="186"/>
      <c r="BY33" s="32"/>
      <c r="BZ33" s="187"/>
      <c r="CA33" s="186"/>
      <c r="CB33" s="32"/>
      <c r="CC33" s="187"/>
      <c r="CD33" s="186"/>
      <c r="CE33" s="32"/>
      <c r="CF33" s="187"/>
      <c r="CG33" s="186"/>
      <c r="CH33" s="32"/>
      <c r="CI33" s="187"/>
      <c r="CJ33" s="186"/>
      <c r="CK33" s="32"/>
      <c r="CL33" s="187"/>
      <c r="CM33" s="186"/>
      <c r="CN33" s="32"/>
      <c r="CO33" s="187"/>
      <c r="CP33" s="186"/>
      <c r="CQ33" s="32"/>
      <c r="CR33" s="187"/>
      <c r="CS33" s="186"/>
      <c r="CT33" s="32"/>
      <c r="CU33" s="187"/>
      <c r="CV33" s="186"/>
      <c r="CW33" s="32"/>
      <c r="CX33" s="187"/>
      <c r="CY33" s="186"/>
      <c r="CZ33" s="32"/>
      <c r="DA33" s="187"/>
      <c r="DB33" s="155">
        <f t="shared" si="2"/>
        <v>0</v>
      </c>
      <c r="DC33" s="155">
        <f t="shared" si="2"/>
        <v>0</v>
      </c>
      <c r="DD33" s="155">
        <f t="shared" si="3"/>
        <v>0</v>
      </c>
      <c r="DE33" s="155">
        <f t="shared" si="3"/>
        <v>0</v>
      </c>
    </row>
    <row r="34" spans="1:109" ht="12">
      <c r="A34" s="9">
        <v>39376</v>
      </c>
      <c r="B34" s="32"/>
      <c r="C34" s="32"/>
      <c r="D34" s="151">
        <f t="shared" si="0"/>
        <v>0</v>
      </c>
      <c r="E34" s="151">
        <f t="shared" si="0"/>
        <v>0</v>
      </c>
      <c r="F34" s="153">
        <f t="shared" si="1"/>
      </c>
      <c r="G34" s="153">
        <f t="shared" si="1"/>
      </c>
      <c r="H34" s="123"/>
      <c r="I34" s="176"/>
      <c r="J34" s="186"/>
      <c r="K34" s="32"/>
      <c r="L34" s="187"/>
      <c r="M34" s="186"/>
      <c r="N34" s="32"/>
      <c r="O34" s="187"/>
      <c r="P34" s="186"/>
      <c r="Q34" s="32"/>
      <c r="R34" s="187"/>
      <c r="S34" s="186"/>
      <c r="T34" s="32"/>
      <c r="U34" s="187"/>
      <c r="V34" s="186"/>
      <c r="W34" s="32"/>
      <c r="X34" s="187"/>
      <c r="Y34" s="186"/>
      <c r="Z34" s="32"/>
      <c r="AA34" s="187"/>
      <c r="AB34" s="186"/>
      <c r="AC34" s="32"/>
      <c r="AD34" s="187"/>
      <c r="AE34" s="186"/>
      <c r="AF34" s="32"/>
      <c r="AG34" s="187"/>
      <c r="AH34" s="186"/>
      <c r="AI34" s="32"/>
      <c r="AJ34" s="187"/>
      <c r="AK34" s="186"/>
      <c r="AL34" s="32"/>
      <c r="AM34" s="187"/>
      <c r="AN34" s="186"/>
      <c r="AO34" s="32"/>
      <c r="AP34" s="187"/>
      <c r="AQ34" s="186"/>
      <c r="AR34" s="32"/>
      <c r="AS34" s="209"/>
      <c r="AT34" s="186"/>
      <c r="AU34" s="32"/>
      <c r="AV34" s="187"/>
      <c r="AW34" s="186"/>
      <c r="AX34" s="32"/>
      <c r="AY34" s="187"/>
      <c r="AZ34" s="186"/>
      <c r="BA34" s="32"/>
      <c r="BB34" s="187"/>
      <c r="BC34" s="186"/>
      <c r="BD34" s="32"/>
      <c r="BE34" s="187"/>
      <c r="BF34" s="186"/>
      <c r="BG34" s="32"/>
      <c r="BH34" s="187"/>
      <c r="BI34" s="186"/>
      <c r="BJ34" s="32"/>
      <c r="BK34" s="187"/>
      <c r="BL34" s="186"/>
      <c r="BM34" s="32"/>
      <c r="BN34" s="187"/>
      <c r="BO34" s="186"/>
      <c r="BP34" s="32"/>
      <c r="BQ34" s="187"/>
      <c r="BR34" s="186"/>
      <c r="BS34" s="32"/>
      <c r="BT34" s="187"/>
      <c r="BU34" s="186"/>
      <c r="BV34" s="32"/>
      <c r="BW34" s="187"/>
      <c r="BX34" s="186"/>
      <c r="BY34" s="32"/>
      <c r="BZ34" s="187"/>
      <c r="CA34" s="186"/>
      <c r="CB34" s="32"/>
      <c r="CC34" s="187"/>
      <c r="CD34" s="186"/>
      <c r="CE34" s="32"/>
      <c r="CF34" s="187"/>
      <c r="CG34" s="186"/>
      <c r="CH34" s="32"/>
      <c r="CI34" s="187"/>
      <c r="CJ34" s="186"/>
      <c r="CK34" s="32"/>
      <c r="CL34" s="187"/>
      <c r="CM34" s="186"/>
      <c r="CN34" s="32"/>
      <c r="CO34" s="187"/>
      <c r="CP34" s="186"/>
      <c r="CQ34" s="32"/>
      <c r="CR34" s="187"/>
      <c r="CS34" s="186"/>
      <c r="CT34" s="32"/>
      <c r="CU34" s="187"/>
      <c r="CV34" s="186"/>
      <c r="CW34" s="32"/>
      <c r="CX34" s="187"/>
      <c r="CY34" s="186"/>
      <c r="CZ34" s="32"/>
      <c r="DA34" s="187"/>
      <c r="DB34" s="155">
        <f t="shared" si="2"/>
        <v>0</v>
      </c>
      <c r="DC34" s="155">
        <f t="shared" si="2"/>
        <v>0</v>
      </c>
      <c r="DD34" s="155">
        <f t="shared" si="3"/>
        <v>0</v>
      </c>
      <c r="DE34" s="155">
        <f t="shared" si="3"/>
        <v>0</v>
      </c>
    </row>
    <row r="35" spans="1:109" ht="12">
      <c r="A35" s="9">
        <v>39377</v>
      </c>
      <c r="B35" s="32"/>
      <c r="C35" s="32"/>
      <c r="D35" s="151">
        <f t="shared" si="0"/>
        <v>0</v>
      </c>
      <c r="E35" s="151">
        <f t="shared" si="0"/>
        <v>0</v>
      </c>
      <c r="F35" s="153">
        <f t="shared" si="1"/>
      </c>
      <c r="G35" s="153">
        <f t="shared" si="1"/>
      </c>
      <c r="H35" s="123"/>
      <c r="I35" s="176"/>
      <c r="J35" s="186"/>
      <c r="K35" s="32"/>
      <c r="L35" s="187"/>
      <c r="M35" s="186"/>
      <c r="N35" s="32"/>
      <c r="O35" s="187"/>
      <c r="P35" s="186"/>
      <c r="Q35" s="32"/>
      <c r="R35" s="187"/>
      <c r="S35" s="186"/>
      <c r="T35" s="32"/>
      <c r="U35" s="187"/>
      <c r="V35" s="186"/>
      <c r="W35" s="32"/>
      <c r="X35" s="187"/>
      <c r="Y35" s="186"/>
      <c r="Z35" s="32"/>
      <c r="AA35" s="187"/>
      <c r="AB35" s="186"/>
      <c r="AC35" s="32"/>
      <c r="AD35" s="187"/>
      <c r="AE35" s="186"/>
      <c r="AF35" s="32"/>
      <c r="AG35" s="187"/>
      <c r="AH35" s="186"/>
      <c r="AI35" s="32"/>
      <c r="AJ35" s="187"/>
      <c r="AK35" s="186"/>
      <c r="AL35" s="32"/>
      <c r="AM35" s="187"/>
      <c r="AN35" s="186"/>
      <c r="AO35" s="32"/>
      <c r="AP35" s="187"/>
      <c r="AQ35" s="186"/>
      <c r="AR35" s="32"/>
      <c r="AS35" s="209"/>
      <c r="AT35" s="186"/>
      <c r="AU35" s="32"/>
      <c r="AV35" s="187"/>
      <c r="AW35" s="186"/>
      <c r="AX35" s="32"/>
      <c r="AY35" s="187"/>
      <c r="AZ35" s="186"/>
      <c r="BA35" s="32"/>
      <c r="BB35" s="187"/>
      <c r="BC35" s="186"/>
      <c r="BD35" s="32"/>
      <c r="BE35" s="187"/>
      <c r="BF35" s="186"/>
      <c r="BG35" s="32"/>
      <c r="BH35" s="187"/>
      <c r="BI35" s="186"/>
      <c r="BJ35" s="32"/>
      <c r="BK35" s="187"/>
      <c r="BL35" s="186"/>
      <c r="BM35" s="32"/>
      <c r="BN35" s="187"/>
      <c r="BO35" s="186"/>
      <c r="BP35" s="32"/>
      <c r="BQ35" s="187"/>
      <c r="BR35" s="186"/>
      <c r="BS35" s="32"/>
      <c r="BT35" s="187"/>
      <c r="BU35" s="186"/>
      <c r="BV35" s="32"/>
      <c r="BW35" s="187"/>
      <c r="BX35" s="186"/>
      <c r="BY35" s="32"/>
      <c r="BZ35" s="187"/>
      <c r="CA35" s="186"/>
      <c r="CB35" s="32"/>
      <c r="CC35" s="187"/>
      <c r="CD35" s="186"/>
      <c r="CE35" s="32"/>
      <c r="CF35" s="187"/>
      <c r="CG35" s="186"/>
      <c r="CH35" s="32"/>
      <c r="CI35" s="187"/>
      <c r="CJ35" s="186"/>
      <c r="CK35" s="32"/>
      <c r="CL35" s="187"/>
      <c r="CM35" s="186"/>
      <c r="CN35" s="32"/>
      <c r="CO35" s="187"/>
      <c r="CP35" s="186"/>
      <c r="CQ35" s="32"/>
      <c r="CR35" s="187"/>
      <c r="CS35" s="186"/>
      <c r="CT35" s="32"/>
      <c r="CU35" s="187"/>
      <c r="CV35" s="186"/>
      <c r="CW35" s="32"/>
      <c r="CX35" s="187"/>
      <c r="CY35" s="186"/>
      <c r="CZ35" s="32"/>
      <c r="DA35" s="187"/>
      <c r="DB35" s="155">
        <f t="shared" si="2"/>
        <v>0</v>
      </c>
      <c r="DC35" s="155">
        <f t="shared" si="2"/>
        <v>0</v>
      </c>
      <c r="DD35" s="155">
        <f t="shared" si="3"/>
        <v>0</v>
      </c>
      <c r="DE35" s="155">
        <f t="shared" si="3"/>
        <v>0</v>
      </c>
    </row>
    <row r="36" spans="1:109" ht="12">
      <c r="A36" s="9">
        <v>39378</v>
      </c>
      <c r="B36" s="32"/>
      <c r="C36" s="32"/>
      <c r="D36" s="151">
        <f t="shared" si="0"/>
        <v>0</v>
      </c>
      <c r="E36" s="151">
        <f t="shared" si="0"/>
        <v>0</v>
      </c>
      <c r="F36" s="153">
        <f t="shared" si="1"/>
      </c>
      <c r="G36" s="153">
        <f t="shared" si="1"/>
      </c>
      <c r="H36" s="123"/>
      <c r="I36" s="176"/>
      <c r="J36" s="186"/>
      <c r="K36" s="32"/>
      <c r="L36" s="187"/>
      <c r="M36" s="186"/>
      <c r="N36" s="32"/>
      <c r="O36" s="187"/>
      <c r="P36" s="186"/>
      <c r="Q36" s="32"/>
      <c r="R36" s="187"/>
      <c r="S36" s="186"/>
      <c r="T36" s="32"/>
      <c r="U36" s="187"/>
      <c r="V36" s="186"/>
      <c r="W36" s="32"/>
      <c r="X36" s="187"/>
      <c r="Y36" s="186"/>
      <c r="Z36" s="32"/>
      <c r="AA36" s="187"/>
      <c r="AB36" s="186"/>
      <c r="AC36" s="32"/>
      <c r="AD36" s="187"/>
      <c r="AE36" s="186"/>
      <c r="AF36" s="32"/>
      <c r="AG36" s="187"/>
      <c r="AH36" s="186"/>
      <c r="AI36" s="32"/>
      <c r="AJ36" s="187"/>
      <c r="AK36" s="186"/>
      <c r="AL36" s="32"/>
      <c r="AM36" s="187"/>
      <c r="AN36" s="186"/>
      <c r="AO36" s="32"/>
      <c r="AP36" s="187"/>
      <c r="AQ36" s="186"/>
      <c r="AR36" s="32"/>
      <c r="AS36" s="209"/>
      <c r="AT36" s="186"/>
      <c r="AU36" s="32"/>
      <c r="AV36" s="187"/>
      <c r="AW36" s="186"/>
      <c r="AX36" s="32"/>
      <c r="AY36" s="187"/>
      <c r="AZ36" s="186"/>
      <c r="BA36" s="32"/>
      <c r="BB36" s="187"/>
      <c r="BC36" s="186"/>
      <c r="BD36" s="32"/>
      <c r="BE36" s="187"/>
      <c r="BF36" s="186"/>
      <c r="BG36" s="32"/>
      <c r="BH36" s="187"/>
      <c r="BI36" s="186"/>
      <c r="BJ36" s="32"/>
      <c r="BK36" s="187"/>
      <c r="BL36" s="186"/>
      <c r="BM36" s="32"/>
      <c r="BN36" s="187"/>
      <c r="BO36" s="186"/>
      <c r="BP36" s="32"/>
      <c r="BQ36" s="187"/>
      <c r="BR36" s="186"/>
      <c r="BS36" s="32"/>
      <c r="BT36" s="187"/>
      <c r="BU36" s="186"/>
      <c r="BV36" s="32"/>
      <c r="BW36" s="187"/>
      <c r="BX36" s="186"/>
      <c r="BY36" s="32"/>
      <c r="BZ36" s="187"/>
      <c r="CA36" s="186"/>
      <c r="CB36" s="32"/>
      <c r="CC36" s="187"/>
      <c r="CD36" s="186"/>
      <c r="CE36" s="32"/>
      <c r="CF36" s="187"/>
      <c r="CG36" s="186"/>
      <c r="CH36" s="32"/>
      <c r="CI36" s="187"/>
      <c r="CJ36" s="186"/>
      <c r="CK36" s="32"/>
      <c r="CL36" s="187"/>
      <c r="CM36" s="186"/>
      <c r="CN36" s="32"/>
      <c r="CO36" s="187"/>
      <c r="CP36" s="186"/>
      <c r="CQ36" s="32"/>
      <c r="CR36" s="187"/>
      <c r="CS36" s="186"/>
      <c r="CT36" s="32"/>
      <c r="CU36" s="187"/>
      <c r="CV36" s="186"/>
      <c r="CW36" s="32"/>
      <c r="CX36" s="187"/>
      <c r="CY36" s="186"/>
      <c r="CZ36" s="32"/>
      <c r="DA36" s="187"/>
      <c r="DB36" s="155">
        <f t="shared" si="2"/>
        <v>0</v>
      </c>
      <c r="DC36" s="155">
        <f t="shared" si="2"/>
        <v>0</v>
      </c>
      <c r="DD36" s="155">
        <f t="shared" si="3"/>
        <v>0</v>
      </c>
      <c r="DE36" s="155">
        <f t="shared" si="3"/>
        <v>0</v>
      </c>
    </row>
    <row r="37" spans="1:109" ht="12">
      <c r="A37" s="9">
        <v>39379</v>
      </c>
      <c r="B37" s="32"/>
      <c r="C37" s="32"/>
      <c r="D37" s="151">
        <f t="shared" si="0"/>
        <v>0</v>
      </c>
      <c r="E37" s="151">
        <f t="shared" si="0"/>
        <v>0</v>
      </c>
      <c r="F37" s="153">
        <f t="shared" si="1"/>
      </c>
      <c r="G37" s="153">
        <f t="shared" si="1"/>
      </c>
      <c r="H37" s="123"/>
      <c r="I37" s="176"/>
      <c r="J37" s="186"/>
      <c r="K37" s="32"/>
      <c r="L37" s="187"/>
      <c r="M37" s="186"/>
      <c r="N37" s="32"/>
      <c r="O37" s="187"/>
      <c r="P37" s="186"/>
      <c r="Q37" s="32"/>
      <c r="R37" s="187"/>
      <c r="S37" s="186"/>
      <c r="T37" s="32"/>
      <c r="U37" s="187"/>
      <c r="V37" s="186"/>
      <c r="W37" s="32"/>
      <c r="X37" s="187"/>
      <c r="Y37" s="186"/>
      <c r="Z37" s="32"/>
      <c r="AA37" s="187"/>
      <c r="AB37" s="186"/>
      <c r="AC37" s="32"/>
      <c r="AD37" s="187"/>
      <c r="AE37" s="186"/>
      <c r="AF37" s="32"/>
      <c r="AG37" s="187"/>
      <c r="AH37" s="186"/>
      <c r="AI37" s="32"/>
      <c r="AJ37" s="187"/>
      <c r="AK37" s="186"/>
      <c r="AL37" s="32"/>
      <c r="AM37" s="187"/>
      <c r="AN37" s="186"/>
      <c r="AO37" s="32"/>
      <c r="AP37" s="187"/>
      <c r="AQ37" s="186"/>
      <c r="AR37" s="32"/>
      <c r="AS37" s="209"/>
      <c r="AT37" s="186"/>
      <c r="AU37" s="32"/>
      <c r="AV37" s="187"/>
      <c r="AW37" s="186"/>
      <c r="AX37" s="32"/>
      <c r="AY37" s="187"/>
      <c r="AZ37" s="186"/>
      <c r="BA37" s="32"/>
      <c r="BB37" s="187"/>
      <c r="BC37" s="186"/>
      <c r="BD37" s="32"/>
      <c r="BE37" s="187"/>
      <c r="BF37" s="186"/>
      <c r="BG37" s="32"/>
      <c r="BH37" s="187"/>
      <c r="BI37" s="186"/>
      <c r="BJ37" s="32"/>
      <c r="BK37" s="187"/>
      <c r="BL37" s="186"/>
      <c r="BM37" s="32"/>
      <c r="BN37" s="187"/>
      <c r="BO37" s="186"/>
      <c r="BP37" s="32"/>
      <c r="BQ37" s="187"/>
      <c r="BR37" s="186"/>
      <c r="BS37" s="32"/>
      <c r="BT37" s="187"/>
      <c r="BU37" s="186"/>
      <c r="BV37" s="32"/>
      <c r="BW37" s="187"/>
      <c r="BX37" s="186"/>
      <c r="BY37" s="32"/>
      <c r="BZ37" s="187"/>
      <c r="CA37" s="186"/>
      <c r="CB37" s="32"/>
      <c r="CC37" s="187"/>
      <c r="CD37" s="186"/>
      <c r="CE37" s="32"/>
      <c r="CF37" s="187"/>
      <c r="CG37" s="186"/>
      <c r="CH37" s="32"/>
      <c r="CI37" s="187"/>
      <c r="CJ37" s="186"/>
      <c r="CK37" s="32"/>
      <c r="CL37" s="187"/>
      <c r="CM37" s="186"/>
      <c r="CN37" s="32"/>
      <c r="CO37" s="187"/>
      <c r="CP37" s="186"/>
      <c r="CQ37" s="32"/>
      <c r="CR37" s="187"/>
      <c r="CS37" s="186"/>
      <c r="CT37" s="32"/>
      <c r="CU37" s="187"/>
      <c r="CV37" s="186"/>
      <c r="CW37" s="32"/>
      <c r="CX37" s="187"/>
      <c r="CY37" s="186"/>
      <c r="CZ37" s="32"/>
      <c r="DA37" s="187"/>
      <c r="DB37" s="155">
        <f t="shared" si="2"/>
        <v>0</v>
      </c>
      <c r="DC37" s="155">
        <f t="shared" si="2"/>
        <v>0</v>
      </c>
      <c r="DD37" s="155">
        <f t="shared" si="3"/>
        <v>0</v>
      </c>
      <c r="DE37" s="155">
        <f t="shared" si="3"/>
        <v>0</v>
      </c>
    </row>
    <row r="38" spans="1:109" ht="12">
      <c r="A38" s="9">
        <v>39380</v>
      </c>
      <c r="B38" s="32"/>
      <c r="C38" s="32"/>
      <c r="D38" s="151">
        <f t="shared" si="0"/>
        <v>0</v>
      </c>
      <c r="E38" s="151">
        <f t="shared" si="0"/>
        <v>0</v>
      </c>
      <c r="F38" s="153">
        <f t="shared" si="1"/>
      </c>
      <c r="G38" s="153">
        <f t="shared" si="1"/>
      </c>
      <c r="H38" s="123"/>
      <c r="I38" s="176"/>
      <c r="J38" s="186"/>
      <c r="K38" s="32"/>
      <c r="L38" s="187"/>
      <c r="M38" s="186"/>
      <c r="N38" s="32"/>
      <c r="O38" s="187"/>
      <c r="P38" s="186"/>
      <c r="Q38" s="32"/>
      <c r="R38" s="187"/>
      <c r="S38" s="186"/>
      <c r="T38" s="32"/>
      <c r="U38" s="187"/>
      <c r="V38" s="186"/>
      <c r="W38" s="32"/>
      <c r="X38" s="187"/>
      <c r="Y38" s="186"/>
      <c r="Z38" s="32"/>
      <c r="AA38" s="187"/>
      <c r="AB38" s="186"/>
      <c r="AC38" s="32"/>
      <c r="AD38" s="187"/>
      <c r="AE38" s="186"/>
      <c r="AF38" s="32"/>
      <c r="AG38" s="187"/>
      <c r="AH38" s="186"/>
      <c r="AI38" s="32"/>
      <c r="AJ38" s="187"/>
      <c r="AK38" s="186"/>
      <c r="AL38" s="32"/>
      <c r="AM38" s="187"/>
      <c r="AN38" s="186"/>
      <c r="AO38" s="32"/>
      <c r="AP38" s="187"/>
      <c r="AQ38" s="186"/>
      <c r="AR38" s="32"/>
      <c r="AS38" s="209"/>
      <c r="AT38" s="186"/>
      <c r="AU38" s="32"/>
      <c r="AV38" s="187"/>
      <c r="AW38" s="186"/>
      <c r="AX38" s="32"/>
      <c r="AY38" s="187"/>
      <c r="AZ38" s="186"/>
      <c r="BA38" s="32"/>
      <c r="BB38" s="187"/>
      <c r="BC38" s="186"/>
      <c r="BD38" s="32"/>
      <c r="BE38" s="187"/>
      <c r="BF38" s="186"/>
      <c r="BG38" s="32"/>
      <c r="BH38" s="187"/>
      <c r="BI38" s="186"/>
      <c r="BJ38" s="32"/>
      <c r="BK38" s="187"/>
      <c r="BL38" s="186"/>
      <c r="BM38" s="32"/>
      <c r="BN38" s="187"/>
      <c r="BO38" s="186"/>
      <c r="BP38" s="32"/>
      <c r="BQ38" s="187"/>
      <c r="BR38" s="186"/>
      <c r="BS38" s="32"/>
      <c r="BT38" s="187"/>
      <c r="BU38" s="186"/>
      <c r="BV38" s="32"/>
      <c r="BW38" s="187"/>
      <c r="BX38" s="186"/>
      <c r="BY38" s="32"/>
      <c r="BZ38" s="187"/>
      <c r="CA38" s="186"/>
      <c r="CB38" s="32"/>
      <c r="CC38" s="187"/>
      <c r="CD38" s="186"/>
      <c r="CE38" s="32"/>
      <c r="CF38" s="187"/>
      <c r="CG38" s="186"/>
      <c r="CH38" s="32"/>
      <c r="CI38" s="187"/>
      <c r="CJ38" s="186"/>
      <c r="CK38" s="32"/>
      <c r="CL38" s="187"/>
      <c r="CM38" s="186"/>
      <c r="CN38" s="32"/>
      <c r="CO38" s="187"/>
      <c r="CP38" s="186"/>
      <c r="CQ38" s="32"/>
      <c r="CR38" s="187"/>
      <c r="CS38" s="186"/>
      <c r="CT38" s="32"/>
      <c r="CU38" s="187"/>
      <c r="CV38" s="186"/>
      <c r="CW38" s="32"/>
      <c r="CX38" s="187"/>
      <c r="CY38" s="186"/>
      <c r="CZ38" s="32"/>
      <c r="DA38" s="187"/>
      <c r="DB38" s="155">
        <f t="shared" si="2"/>
        <v>0</v>
      </c>
      <c r="DC38" s="155">
        <f t="shared" si="2"/>
        <v>0</v>
      </c>
      <c r="DD38" s="155">
        <f t="shared" si="3"/>
        <v>0</v>
      </c>
      <c r="DE38" s="155">
        <f t="shared" si="3"/>
        <v>0</v>
      </c>
    </row>
    <row r="39" spans="1:109" ht="12">
      <c r="A39" s="9">
        <v>39381</v>
      </c>
      <c r="B39" s="32"/>
      <c r="C39" s="32"/>
      <c r="D39" s="151">
        <f t="shared" si="0"/>
        <v>0</v>
      </c>
      <c r="E39" s="151">
        <f t="shared" si="0"/>
        <v>0</v>
      </c>
      <c r="F39" s="153">
        <f t="shared" si="1"/>
      </c>
      <c r="G39" s="153">
        <f t="shared" si="1"/>
      </c>
      <c r="H39" s="123"/>
      <c r="I39" s="176"/>
      <c r="J39" s="186"/>
      <c r="K39" s="32"/>
      <c r="L39" s="187"/>
      <c r="M39" s="186"/>
      <c r="N39" s="32"/>
      <c r="O39" s="187"/>
      <c r="P39" s="186"/>
      <c r="Q39" s="32"/>
      <c r="R39" s="187"/>
      <c r="S39" s="186"/>
      <c r="T39" s="32"/>
      <c r="U39" s="187"/>
      <c r="V39" s="186"/>
      <c r="W39" s="32"/>
      <c r="X39" s="187"/>
      <c r="Y39" s="186"/>
      <c r="Z39" s="32"/>
      <c r="AA39" s="187"/>
      <c r="AB39" s="186"/>
      <c r="AC39" s="32"/>
      <c r="AD39" s="187"/>
      <c r="AE39" s="186"/>
      <c r="AF39" s="32"/>
      <c r="AG39" s="187"/>
      <c r="AH39" s="186"/>
      <c r="AI39" s="32"/>
      <c r="AJ39" s="187"/>
      <c r="AK39" s="186"/>
      <c r="AL39" s="32"/>
      <c r="AM39" s="187"/>
      <c r="AN39" s="186"/>
      <c r="AO39" s="32"/>
      <c r="AP39" s="187"/>
      <c r="AQ39" s="186"/>
      <c r="AR39" s="32"/>
      <c r="AS39" s="209"/>
      <c r="AT39" s="186"/>
      <c r="AU39" s="32"/>
      <c r="AV39" s="187"/>
      <c r="AW39" s="186"/>
      <c r="AX39" s="32"/>
      <c r="AY39" s="187"/>
      <c r="AZ39" s="186"/>
      <c r="BA39" s="32"/>
      <c r="BB39" s="187"/>
      <c r="BC39" s="186"/>
      <c r="BD39" s="32"/>
      <c r="BE39" s="187"/>
      <c r="BF39" s="186"/>
      <c r="BG39" s="32"/>
      <c r="BH39" s="187"/>
      <c r="BI39" s="186"/>
      <c r="BJ39" s="32"/>
      <c r="BK39" s="187"/>
      <c r="BL39" s="186"/>
      <c r="BM39" s="32"/>
      <c r="BN39" s="187"/>
      <c r="BO39" s="186"/>
      <c r="BP39" s="32"/>
      <c r="BQ39" s="187"/>
      <c r="BR39" s="186"/>
      <c r="BS39" s="32"/>
      <c r="BT39" s="187"/>
      <c r="BU39" s="186"/>
      <c r="BV39" s="32"/>
      <c r="BW39" s="187"/>
      <c r="BX39" s="186"/>
      <c r="BY39" s="32"/>
      <c r="BZ39" s="187"/>
      <c r="CA39" s="186"/>
      <c r="CB39" s="32"/>
      <c r="CC39" s="187"/>
      <c r="CD39" s="186"/>
      <c r="CE39" s="32"/>
      <c r="CF39" s="187"/>
      <c r="CG39" s="186"/>
      <c r="CH39" s="32"/>
      <c r="CI39" s="187"/>
      <c r="CJ39" s="186"/>
      <c r="CK39" s="32"/>
      <c r="CL39" s="187"/>
      <c r="CM39" s="186"/>
      <c r="CN39" s="32"/>
      <c r="CO39" s="187"/>
      <c r="CP39" s="186"/>
      <c r="CQ39" s="32"/>
      <c r="CR39" s="187"/>
      <c r="CS39" s="186"/>
      <c r="CT39" s="32"/>
      <c r="CU39" s="187"/>
      <c r="CV39" s="186"/>
      <c r="CW39" s="32"/>
      <c r="CX39" s="187"/>
      <c r="CY39" s="186"/>
      <c r="CZ39" s="32"/>
      <c r="DA39" s="187"/>
      <c r="DB39" s="155">
        <f t="shared" si="2"/>
        <v>0</v>
      </c>
      <c r="DC39" s="155">
        <f t="shared" si="2"/>
        <v>0</v>
      </c>
      <c r="DD39" s="155">
        <f t="shared" si="3"/>
        <v>0</v>
      </c>
      <c r="DE39" s="155">
        <f t="shared" si="3"/>
        <v>0</v>
      </c>
    </row>
    <row r="40" spans="1:109" ht="12">
      <c r="A40" s="9">
        <v>39382</v>
      </c>
      <c r="B40" s="32"/>
      <c r="C40" s="32"/>
      <c r="D40" s="151">
        <f t="shared" si="0"/>
        <v>0</v>
      </c>
      <c r="E40" s="151">
        <f t="shared" si="0"/>
        <v>0</v>
      </c>
      <c r="F40" s="153">
        <f t="shared" si="1"/>
      </c>
      <c r="G40" s="153">
        <f t="shared" si="1"/>
      </c>
      <c r="H40" s="123"/>
      <c r="I40" s="176"/>
      <c r="J40" s="186"/>
      <c r="K40" s="32"/>
      <c r="L40" s="187"/>
      <c r="M40" s="186"/>
      <c r="N40" s="32"/>
      <c r="O40" s="187"/>
      <c r="P40" s="186"/>
      <c r="Q40" s="32"/>
      <c r="R40" s="187"/>
      <c r="S40" s="186"/>
      <c r="T40" s="32"/>
      <c r="U40" s="187"/>
      <c r="V40" s="186"/>
      <c r="W40" s="32"/>
      <c r="X40" s="187"/>
      <c r="Y40" s="186"/>
      <c r="Z40" s="32"/>
      <c r="AA40" s="187"/>
      <c r="AB40" s="186"/>
      <c r="AC40" s="32"/>
      <c r="AD40" s="187"/>
      <c r="AE40" s="186"/>
      <c r="AF40" s="32"/>
      <c r="AG40" s="187"/>
      <c r="AH40" s="186"/>
      <c r="AI40" s="32"/>
      <c r="AJ40" s="187"/>
      <c r="AK40" s="186"/>
      <c r="AL40" s="32"/>
      <c r="AM40" s="187"/>
      <c r="AN40" s="186"/>
      <c r="AO40" s="32"/>
      <c r="AP40" s="187"/>
      <c r="AQ40" s="186"/>
      <c r="AR40" s="32"/>
      <c r="AS40" s="209"/>
      <c r="AT40" s="186"/>
      <c r="AU40" s="32"/>
      <c r="AV40" s="187"/>
      <c r="AW40" s="186"/>
      <c r="AX40" s="32"/>
      <c r="AY40" s="187"/>
      <c r="AZ40" s="186"/>
      <c r="BA40" s="32"/>
      <c r="BB40" s="187"/>
      <c r="BC40" s="186"/>
      <c r="BD40" s="32"/>
      <c r="BE40" s="187"/>
      <c r="BF40" s="186"/>
      <c r="BG40" s="32"/>
      <c r="BH40" s="187"/>
      <c r="BI40" s="186"/>
      <c r="BJ40" s="32"/>
      <c r="BK40" s="187"/>
      <c r="BL40" s="186"/>
      <c r="BM40" s="32"/>
      <c r="BN40" s="187"/>
      <c r="BO40" s="186"/>
      <c r="BP40" s="32"/>
      <c r="BQ40" s="187"/>
      <c r="BR40" s="186"/>
      <c r="BS40" s="32"/>
      <c r="BT40" s="187"/>
      <c r="BU40" s="186"/>
      <c r="BV40" s="32"/>
      <c r="BW40" s="187"/>
      <c r="BX40" s="186"/>
      <c r="BY40" s="32"/>
      <c r="BZ40" s="187"/>
      <c r="CA40" s="186"/>
      <c r="CB40" s="32"/>
      <c r="CC40" s="187"/>
      <c r="CD40" s="186"/>
      <c r="CE40" s="32"/>
      <c r="CF40" s="187"/>
      <c r="CG40" s="186"/>
      <c r="CH40" s="32"/>
      <c r="CI40" s="187"/>
      <c r="CJ40" s="186"/>
      <c r="CK40" s="32"/>
      <c r="CL40" s="187"/>
      <c r="CM40" s="186"/>
      <c r="CN40" s="32"/>
      <c r="CO40" s="187"/>
      <c r="CP40" s="186"/>
      <c r="CQ40" s="32"/>
      <c r="CR40" s="187"/>
      <c r="CS40" s="186"/>
      <c r="CT40" s="32"/>
      <c r="CU40" s="187"/>
      <c r="CV40" s="186"/>
      <c r="CW40" s="32"/>
      <c r="CX40" s="187"/>
      <c r="CY40" s="186"/>
      <c r="CZ40" s="32"/>
      <c r="DA40" s="187"/>
      <c r="DB40" s="155">
        <f t="shared" si="2"/>
        <v>0</v>
      </c>
      <c r="DC40" s="155">
        <f t="shared" si="2"/>
        <v>0</v>
      </c>
      <c r="DD40" s="155">
        <f t="shared" si="3"/>
        <v>0</v>
      </c>
      <c r="DE40" s="155">
        <f t="shared" si="3"/>
        <v>0</v>
      </c>
    </row>
    <row r="41" spans="1:109" ht="12">
      <c r="A41" s="9">
        <v>39383</v>
      </c>
      <c r="B41" s="32"/>
      <c r="C41" s="32"/>
      <c r="D41" s="151">
        <f t="shared" si="0"/>
        <v>0</v>
      </c>
      <c r="E41" s="151">
        <f t="shared" si="0"/>
        <v>0</v>
      </c>
      <c r="F41" s="153">
        <f t="shared" si="1"/>
      </c>
      <c r="G41" s="153">
        <f t="shared" si="1"/>
      </c>
      <c r="H41" s="123"/>
      <c r="I41" s="176"/>
      <c r="J41" s="186"/>
      <c r="K41" s="32"/>
      <c r="L41" s="187"/>
      <c r="M41" s="186"/>
      <c r="N41" s="32"/>
      <c r="O41" s="187"/>
      <c r="P41" s="186"/>
      <c r="Q41" s="32"/>
      <c r="R41" s="187"/>
      <c r="S41" s="186"/>
      <c r="T41" s="32"/>
      <c r="U41" s="187"/>
      <c r="V41" s="186"/>
      <c r="W41" s="32"/>
      <c r="X41" s="187"/>
      <c r="Y41" s="186"/>
      <c r="Z41" s="32"/>
      <c r="AA41" s="187"/>
      <c r="AB41" s="186"/>
      <c r="AC41" s="32"/>
      <c r="AD41" s="187"/>
      <c r="AE41" s="186"/>
      <c r="AF41" s="32"/>
      <c r="AG41" s="187"/>
      <c r="AH41" s="186"/>
      <c r="AI41" s="32"/>
      <c r="AJ41" s="187"/>
      <c r="AK41" s="186"/>
      <c r="AL41" s="32"/>
      <c r="AM41" s="187"/>
      <c r="AN41" s="186"/>
      <c r="AO41" s="32"/>
      <c r="AP41" s="187"/>
      <c r="AQ41" s="186"/>
      <c r="AR41" s="32"/>
      <c r="AS41" s="209"/>
      <c r="AT41" s="186"/>
      <c r="AU41" s="32"/>
      <c r="AV41" s="187"/>
      <c r="AW41" s="186"/>
      <c r="AX41" s="32"/>
      <c r="AY41" s="187"/>
      <c r="AZ41" s="186"/>
      <c r="BA41" s="32"/>
      <c r="BB41" s="187"/>
      <c r="BC41" s="186"/>
      <c r="BD41" s="32"/>
      <c r="BE41" s="187"/>
      <c r="BF41" s="186"/>
      <c r="BG41" s="32"/>
      <c r="BH41" s="187"/>
      <c r="BI41" s="186"/>
      <c r="BJ41" s="32"/>
      <c r="BK41" s="187"/>
      <c r="BL41" s="186"/>
      <c r="BM41" s="32"/>
      <c r="BN41" s="187"/>
      <c r="BO41" s="186"/>
      <c r="BP41" s="32"/>
      <c r="BQ41" s="187"/>
      <c r="BR41" s="186"/>
      <c r="BS41" s="32"/>
      <c r="BT41" s="187"/>
      <c r="BU41" s="186"/>
      <c r="BV41" s="32"/>
      <c r="BW41" s="187"/>
      <c r="BX41" s="186"/>
      <c r="BY41" s="32"/>
      <c r="BZ41" s="187"/>
      <c r="CA41" s="186"/>
      <c r="CB41" s="32"/>
      <c r="CC41" s="187"/>
      <c r="CD41" s="186"/>
      <c r="CE41" s="32"/>
      <c r="CF41" s="187"/>
      <c r="CG41" s="186"/>
      <c r="CH41" s="32"/>
      <c r="CI41" s="187"/>
      <c r="CJ41" s="186"/>
      <c r="CK41" s="32"/>
      <c r="CL41" s="187"/>
      <c r="CM41" s="186"/>
      <c r="CN41" s="32"/>
      <c r="CO41" s="187"/>
      <c r="CP41" s="186"/>
      <c r="CQ41" s="32"/>
      <c r="CR41" s="187"/>
      <c r="CS41" s="186"/>
      <c r="CT41" s="32"/>
      <c r="CU41" s="187"/>
      <c r="CV41" s="186"/>
      <c r="CW41" s="32"/>
      <c r="CX41" s="187"/>
      <c r="CY41" s="186"/>
      <c r="CZ41" s="32"/>
      <c r="DA41" s="187"/>
      <c r="DB41" s="155">
        <f t="shared" si="2"/>
        <v>0</v>
      </c>
      <c r="DC41" s="155">
        <f t="shared" si="2"/>
        <v>0</v>
      </c>
      <c r="DD41" s="155">
        <f t="shared" si="3"/>
        <v>0</v>
      </c>
      <c r="DE41" s="155">
        <f t="shared" si="3"/>
        <v>0</v>
      </c>
    </row>
    <row r="42" spans="1:109" ht="12">
      <c r="A42" s="9">
        <v>39384</v>
      </c>
      <c r="B42" s="32"/>
      <c r="C42" s="32"/>
      <c r="D42" s="151">
        <f t="shared" si="0"/>
        <v>0</v>
      </c>
      <c r="E42" s="151">
        <f t="shared" si="0"/>
        <v>0</v>
      </c>
      <c r="F42" s="153">
        <f t="shared" si="1"/>
      </c>
      <c r="G42" s="153">
        <f t="shared" si="1"/>
      </c>
      <c r="H42" s="123"/>
      <c r="I42" s="176"/>
      <c r="J42" s="186"/>
      <c r="K42" s="32"/>
      <c r="L42" s="187"/>
      <c r="M42" s="186"/>
      <c r="N42" s="32"/>
      <c r="O42" s="187"/>
      <c r="P42" s="186"/>
      <c r="Q42" s="32"/>
      <c r="R42" s="187"/>
      <c r="S42" s="186"/>
      <c r="T42" s="32"/>
      <c r="U42" s="187"/>
      <c r="V42" s="186"/>
      <c r="W42" s="32"/>
      <c r="X42" s="187"/>
      <c r="Y42" s="186"/>
      <c r="Z42" s="32"/>
      <c r="AA42" s="187"/>
      <c r="AB42" s="186"/>
      <c r="AC42" s="32"/>
      <c r="AD42" s="187"/>
      <c r="AE42" s="186"/>
      <c r="AF42" s="32"/>
      <c r="AG42" s="187"/>
      <c r="AH42" s="186"/>
      <c r="AI42" s="32"/>
      <c r="AJ42" s="187"/>
      <c r="AK42" s="186"/>
      <c r="AL42" s="32"/>
      <c r="AM42" s="187"/>
      <c r="AN42" s="186"/>
      <c r="AO42" s="32"/>
      <c r="AP42" s="187"/>
      <c r="AQ42" s="186"/>
      <c r="AR42" s="32"/>
      <c r="AS42" s="209"/>
      <c r="AT42" s="186"/>
      <c r="AU42" s="32"/>
      <c r="AV42" s="187"/>
      <c r="AW42" s="186"/>
      <c r="AX42" s="32"/>
      <c r="AY42" s="187"/>
      <c r="AZ42" s="186"/>
      <c r="BA42" s="32"/>
      <c r="BB42" s="187"/>
      <c r="BC42" s="186"/>
      <c r="BD42" s="32"/>
      <c r="BE42" s="187"/>
      <c r="BF42" s="186"/>
      <c r="BG42" s="32"/>
      <c r="BH42" s="187"/>
      <c r="BI42" s="186"/>
      <c r="BJ42" s="32"/>
      <c r="BK42" s="187"/>
      <c r="BL42" s="186"/>
      <c r="BM42" s="32"/>
      <c r="BN42" s="187"/>
      <c r="BO42" s="186"/>
      <c r="BP42" s="32"/>
      <c r="BQ42" s="187"/>
      <c r="BR42" s="186"/>
      <c r="BS42" s="32"/>
      <c r="BT42" s="187"/>
      <c r="BU42" s="186"/>
      <c r="BV42" s="32"/>
      <c r="BW42" s="187"/>
      <c r="BX42" s="186"/>
      <c r="BY42" s="32"/>
      <c r="BZ42" s="187"/>
      <c r="CA42" s="186"/>
      <c r="CB42" s="32"/>
      <c r="CC42" s="187"/>
      <c r="CD42" s="186"/>
      <c r="CE42" s="32"/>
      <c r="CF42" s="187"/>
      <c r="CG42" s="186"/>
      <c r="CH42" s="32"/>
      <c r="CI42" s="187"/>
      <c r="CJ42" s="186"/>
      <c r="CK42" s="32"/>
      <c r="CL42" s="187"/>
      <c r="CM42" s="186"/>
      <c r="CN42" s="32"/>
      <c r="CO42" s="187"/>
      <c r="CP42" s="186"/>
      <c r="CQ42" s="32"/>
      <c r="CR42" s="187"/>
      <c r="CS42" s="186"/>
      <c r="CT42" s="32"/>
      <c r="CU42" s="187"/>
      <c r="CV42" s="186"/>
      <c r="CW42" s="32"/>
      <c r="CX42" s="187"/>
      <c r="CY42" s="186"/>
      <c r="CZ42" s="32"/>
      <c r="DA42" s="187"/>
      <c r="DB42" s="155">
        <f t="shared" si="2"/>
        <v>0</v>
      </c>
      <c r="DC42" s="155">
        <f t="shared" si="2"/>
        <v>0</v>
      </c>
      <c r="DD42" s="155">
        <f t="shared" si="3"/>
        <v>0</v>
      </c>
      <c r="DE42" s="155">
        <f t="shared" si="3"/>
        <v>0</v>
      </c>
    </row>
    <row r="43" spans="1:109" ht="12">
      <c r="A43" s="9">
        <v>39385</v>
      </c>
      <c r="B43" s="32"/>
      <c r="C43" s="32"/>
      <c r="D43" s="151">
        <f t="shared" si="0"/>
        <v>0</v>
      </c>
      <c r="E43" s="151">
        <f t="shared" si="0"/>
        <v>0</v>
      </c>
      <c r="F43" s="153">
        <f t="shared" si="1"/>
      </c>
      <c r="G43" s="153">
        <f t="shared" si="1"/>
      </c>
      <c r="H43" s="123"/>
      <c r="I43" s="176"/>
      <c r="J43" s="186"/>
      <c r="K43" s="32"/>
      <c r="L43" s="187"/>
      <c r="M43" s="186"/>
      <c r="N43" s="32"/>
      <c r="O43" s="187"/>
      <c r="P43" s="186"/>
      <c r="Q43" s="32"/>
      <c r="R43" s="187"/>
      <c r="S43" s="186"/>
      <c r="T43" s="32"/>
      <c r="U43" s="187"/>
      <c r="V43" s="186"/>
      <c r="W43" s="32"/>
      <c r="X43" s="187"/>
      <c r="Y43" s="186"/>
      <c r="Z43" s="32"/>
      <c r="AA43" s="187"/>
      <c r="AB43" s="186"/>
      <c r="AC43" s="32"/>
      <c r="AD43" s="187"/>
      <c r="AE43" s="186"/>
      <c r="AF43" s="32"/>
      <c r="AG43" s="187"/>
      <c r="AH43" s="186"/>
      <c r="AI43" s="32"/>
      <c r="AJ43" s="187"/>
      <c r="AK43" s="186"/>
      <c r="AL43" s="32"/>
      <c r="AM43" s="187"/>
      <c r="AN43" s="186"/>
      <c r="AO43" s="32"/>
      <c r="AP43" s="187"/>
      <c r="AQ43" s="186"/>
      <c r="AR43" s="32"/>
      <c r="AS43" s="209"/>
      <c r="AT43" s="186"/>
      <c r="AU43" s="32"/>
      <c r="AV43" s="187"/>
      <c r="AW43" s="186"/>
      <c r="AX43" s="32"/>
      <c r="AY43" s="187"/>
      <c r="AZ43" s="186"/>
      <c r="BA43" s="32"/>
      <c r="BB43" s="187"/>
      <c r="BC43" s="186"/>
      <c r="BD43" s="32"/>
      <c r="BE43" s="187"/>
      <c r="BF43" s="186"/>
      <c r="BG43" s="32"/>
      <c r="BH43" s="187"/>
      <c r="BI43" s="186"/>
      <c r="BJ43" s="32"/>
      <c r="BK43" s="187"/>
      <c r="BL43" s="186"/>
      <c r="BM43" s="32"/>
      <c r="BN43" s="187"/>
      <c r="BO43" s="186"/>
      <c r="BP43" s="32"/>
      <c r="BQ43" s="187"/>
      <c r="BR43" s="186"/>
      <c r="BS43" s="32"/>
      <c r="BT43" s="187"/>
      <c r="BU43" s="186"/>
      <c r="BV43" s="32"/>
      <c r="BW43" s="187"/>
      <c r="BX43" s="186"/>
      <c r="BY43" s="32"/>
      <c r="BZ43" s="187"/>
      <c r="CA43" s="186"/>
      <c r="CB43" s="32"/>
      <c r="CC43" s="187"/>
      <c r="CD43" s="186"/>
      <c r="CE43" s="32"/>
      <c r="CF43" s="187"/>
      <c r="CG43" s="186"/>
      <c r="CH43" s="32"/>
      <c r="CI43" s="187"/>
      <c r="CJ43" s="186"/>
      <c r="CK43" s="32"/>
      <c r="CL43" s="187"/>
      <c r="CM43" s="186"/>
      <c r="CN43" s="32"/>
      <c r="CO43" s="187"/>
      <c r="CP43" s="186"/>
      <c r="CQ43" s="32"/>
      <c r="CR43" s="187"/>
      <c r="CS43" s="186"/>
      <c r="CT43" s="32"/>
      <c r="CU43" s="187"/>
      <c r="CV43" s="186"/>
      <c r="CW43" s="32"/>
      <c r="CX43" s="187"/>
      <c r="CY43" s="186"/>
      <c r="CZ43" s="32"/>
      <c r="DA43" s="187"/>
      <c r="DB43" s="155">
        <f t="shared" si="2"/>
        <v>0</v>
      </c>
      <c r="DC43" s="155">
        <f t="shared" si="2"/>
        <v>0</v>
      </c>
      <c r="DD43" s="155">
        <f t="shared" si="3"/>
        <v>0</v>
      </c>
      <c r="DE43" s="155">
        <f t="shared" si="3"/>
        <v>0</v>
      </c>
    </row>
    <row r="44" spans="1:109" ht="12.75" thickBot="1">
      <c r="A44" s="9">
        <v>39386</v>
      </c>
      <c r="B44" s="32"/>
      <c r="C44" s="32"/>
      <c r="D44" s="151">
        <f t="shared" si="0"/>
        <v>0</v>
      </c>
      <c r="E44" s="151">
        <f t="shared" si="0"/>
        <v>0</v>
      </c>
      <c r="F44" s="154">
        <f>IF(F43="","",F43+B44-D44)</f>
      </c>
      <c r="G44" s="154">
        <f t="shared" si="1"/>
      </c>
      <c r="H44" s="124"/>
      <c r="I44" s="176"/>
      <c r="J44" s="188"/>
      <c r="K44" s="33"/>
      <c r="L44" s="189"/>
      <c r="M44" s="188"/>
      <c r="N44" s="33"/>
      <c r="O44" s="189"/>
      <c r="P44" s="188"/>
      <c r="Q44" s="33"/>
      <c r="R44" s="189"/>
      <c r="S44" s="188"/>
      <c r="T44" s="33"/>
      <c r="U44" s="189"/>
      <c r="V44" s="188"/>
      <c r="W44" s="33"/>
      <c r="X44" s="189"/>
      <c r="Y44" s="188"/>
      <c r="Z44" s="33"/>
      <c r="AA44" s="189"/>
      <c r="AB44" s="188"/>
      <c r="AC44" s="33"/>
      <c r="AD44" s="189"/>
      <c r="AE44" s="188"/>
      <c r="AF44" s="33"/>
      <c r="AG44" s="189"/>
      <c r="AH44" s="188"/>
      <c r="AI44" s="33"/>
      <c r="AJ44" s="189"/>
      <c r="AK44" s="188"/>
      <c r="AL44" s="33"/>
      <c r="AM44" s="189"/>
      <c r="AN44" s="188"/>
      <c r="AO44" s="33"/>
      <c r="AP44" s="189"/>
      <c r="AQ44" s="188"/>
      <c r="AR44" s="33"/>
      <c r="AS44" s="210"/>
      <c r="AT44" s="188"/>
      <c r="AU44" s="33"/>
      <c r="AV44" s="189"/>
      <c r="AW44" s="188"/>
      <c r="AX44" s="33"/>
      <c r="AY44" s="189"/>
      <c r="AZ44" s="188"/>
      <c r="BA44" s="33"/>
      <c r="BB44" s="189"/>
      <c r="BC44" s="188"/>
      <c r="BD44" s="33"/>
      <c r="BE44" s="189"/>
      <c r="BF44" s="188"/>
      <c r="BG44" s="33"/>
      <c r="BH44" s="189"/>
      <c r="BI44" s="188"/>
      <c r="BJ44" s="33"/>
      <c r="BK44" s="189"/>
      <c r="BL44" s="188"/>
      <c r="BM44" s="33"/>
      <c r="BN44" s="189"/>
      <c r="BO44" s="188"/>
      <c r="BP44" s="33"/>
      <c r="BQ44" s="189"/>
      <c r="BR44" s="188"/>
      <c r="BS44" s="33"/>
      <c r="BT44" s="189"/>
      <c r="BU44" s="188"/>
      <c r="BV44" s="33"/>
      <c r="BW44" s="189"/>
      <c r="BX44" s="188"/>
      <c r="BY44" s="33"/>
      <c r="BZ44" s="189"/>
      <c r="CA44" s="188"/>
      <c r="CB44" s="33"/>
      <c r="CC44" s="189"/>
      <c r="CD44" s="188"/>
      <c r="CE44" s="33"/>
      <c r="CF44" s="189"/>
      <c r="CG44" s="188"/>
      <c r="CH44" s="33"/>
      <c r="CI44" s="189"/>
      <c r="CJ44" s="188"/>
      <c r="CK44" s="33"/>
      <c r="CL44" s="189"/>
      <c r="CM44" s="188"/>
      <c r="CN44" s="33"/>
      <c r="CO44" s="189"/>
      <c r="CP44" s="188"/>
      <c r="CQ44" s="33"/>
      <c r="CR44" s="189"/>
      <c r="CS44" s="188"/>
      <c r="CT44" s="33"/>
      <c r="CU44" s="189"/>
      <c r="CV44" s="188"/>
      <c r="CW44" s="33"/>
      <c r="CX44" s="189"/>
      <c r="CY44" s="188"/>
      <c r="CZ44" s="33"/>
      <c r="DA44" s="189"/>
      <c r="DB44" s="155">
        <f t="shared" si="2"/>
        <v>0</v>
      </c>
      <c r="DC44" s="155">
        <f t="shared" si="2"/>
        <v>0</v>
      </c>
      <c r="DD44" s="155">
        <f t="shared" si="3"/>
        <v>0</v>
      </c>
      <c r="DE44" s="155">
        <f t="shared" si="3"/>
        <v>0</v>
      </c>
    </row>
    <row r="45" spans="1:105" ht="12">
      <c r="A45" s="11" t="s">
        <v>66</v>
      </c>
      <c r="B45" s="157">
        <f>SUM(B14:B44)</f>
        <v>0</v>
      </c>
      <c r="C45" s="157">
        <f>SUM(C14:C44)</f>
        <v>0</v>
      </c>
      <c r="D45" s="157">
        <f>SUM(D14:D44)</f>
        <v>0</v>
      </c>
      <c r="E45" s="157">
        <f>SUM(E14:E44)</f>
        <v>0</v>
      </c>
      <c r="F45" s="22"/>
      <c r="G45" s="23"/>
      <c r="H45" s="19"/>
      <c r="I45" s="177"/>
      <c r="J45" s="166">
        <f aca="true" t="shared" si="4" ref="J45:AO45">SUM(J14:J44)</f>
        <v>0</v>
      </c>
      <c r="K45" s="157">
        <f t="shared" si="4"/>
        <v>0</v>
      </c>
      <c r="L45" s="159">
        <f t="shared" si="4"/>
        <v>0</v>
      </c>
      <c r="M45" s="166">
        <f t="shared" si="4"/>
        <v>0</v>
      </c>
      <c r="N45" s="157">
        <f t="shared" si="4"/>
        <v>0</v>
      </c>
      <c r="O45" s="159">
        <f t="shared" si="4"/>
        <v>0</v>
      </c>
      <c r="P45" s="166">
        <f t="shared" si="4"/>
        <v>0</v>
      </c>
      <c r="Q45" s="157">
        <f t="shared" si="4"/>
        <v>0</v>
      </c>
      <c r="R45" s="159">
        <f t="shared" si="4"/>
        <v>0</v>
      </c>
      <c r="S45" s="166">
        <f t="shared" si="4"/>
        <v>0</v>
      </c>
      <c r="T45" s="157">
        <f t="shared" si="4"/>
        <v>0</v>
      </c>
      <c r="U45" s="159">
        <f t="shared" si="4"/>
        <v>0</v>
      </c>
      <c r="V45" s="166">
        <f t="shared" si="4"/>
        <v>0</v>
      </c>
      <c r="W45" s="161">
        <f t="shared" si="4"/>
        <v>0</v>
      </c>
      <c r="X45" s="163">
        <f t="shared" si="4"/>
        <v>0</v>
      </c>
      <c r="Y45" s="168">
        <f t="shared" si="4"/>
        <v>0</v>
      </c>
      <c r="Z45" s="161">
        <f t="shared" si="4"/>
        <v>0</v>
      </c>
      <c r="AA45" s="163">
        <f t="shared" si="4"/>
        <v>0</v>
      </c>
      <c r="AB45" s="168">
        <f t="shared" si="4"/>
        <v>0</v>
      </c>
      <c r="AC45" s="161">
        <f t="shared" si="4"/>
        <v>0</v>
      </c>
      <c r="AD45" s="163">
        <f t="shared" si="4"/>
        <v>0</v>
      </c>
      <c r="AE45" s="168">
        <f t="shared" si="4"/>
        <v>0</v>
      </c>
      <c r="AF45" s="161">
        <f t="shared" si="4"/>
        <v>0</v>
      </c>
      <c r="AG45" s="163">
        <f t="shared" si="4"/>
        <v>0</v>
      </c>
      <c r="AH45" s="168">
        <f t="shared" si="4"/>
        <v>0</v>
      </c>
      <c r="AI45" s="161">
        <f t="shared" si="4"/>
        <v>0</v>
      </c>
      <c r="AJ45" s="163">
        <f t="shared" si="4"/>
        <v>0</v>
      </c>
      <c r="AK45" s="168">
        <f t="shared" si="4"/>
        <v>0</v>
      </c>
      <c r="AL45" s="161">
        <f t="shared" si="4"/>
        <v>0</v>
      </c>
      <c r="AM45" s="163">
        <f t="shared" si="4"/>
        <v>0</v>
      </c>
      <c r="AN45" s="168">
        <f t="shared" si="4"/>
        <v>0</v>
      </c>
      <c r="AO45" s="161">
        <f t="shared" si="4"/>
        <v>0</v>
      </c>
      <c r="AP45" s="163">
        <f aca="true" t="shared" si="5" ref="AP45:BU45">SUM(AP14:AP44)</f>
        <v>0</v>
      </c>
      <c r="AQ45" s="168">
        <f t="shared" si="5"/>
        <v>0</v>
      </c>
      <c r="AR45" s="161">
        <f t="shared" si="5"/>
        <v>0</v>
      </c>
      <c r="AS45" s="211">
        <f t="shared" si="5"/>
        <v>0</v>
      </c>
      <c r="AT45" s="168">
        <f t="shared" si="5"/>
        <v>0</v>
      </c>
      <c r="AU45" s="161">
        <f t="shared" si="5"/>
        <v>0</v>
      </c>
      <c r="AV45" s="163">
        <f t="shared" si="5"/>
        <v>0</v>
      </c>
      <c r="AW45" s="168">
        <f t="shared" si="5"/>
        <v>0</v>
      </c>
      <c r="AX45" s="161">
        <f t="shared" si="5"/>
        <v>0</v>
      </c>
      <c r="AY45" s="163">
        <f t="shared" si="5"/>
        <v>0</v>
      </c>
      <c r="AZ45" s="168">
        <f t="shared" si="5"/>
        <v>0</v>
      </c>
      <c r="BA45" s="161">
        <f t="shared" si="5"/>
        <v>0</v>
      </c>
      <c r="BB45" s="163">
        <f t="shared" si="5"/>
        <v>0</v>
      </c>
      <c r="BC45" s="168">
        <f t="shared" si="5"/>
        <v>0</v>
      </c>
      <c r="BD45" s="161">
        <f t="shared" si="5"/>
        <v>0</v>
      </c>
      <c r="BE45" s="163">
        <f t="shared" si="5"/>
        <v>0</v>
      </c>
      <c r="BF45" s="168">
        <f t="shared" si="5"/>
        <v>0</v>
      </c>
      <c r="BG45" s="161">
        <f t="shared" si="5"/>
        <v>0</v>
      </c>
      <c r="BH45" s="163">
        <f t="shared" si="5"/>
        <v>0</v>
      </c>
      <c r="BI45" s="168">
        <f t="shared" si="5"/>
        <v>0</v>
      </c>
      <c r="BJ45" s="161">
        <f t="shared" si="5"/>
        <v>0</v>
      </c>
      <c r="BK45" s="163">
        <f t="shared" si="5"/>
        <v>0</v>
      </c>
      <c r="BL45" s="168">
        <f t="shared" si="5"/>
        <v>0</v>
      </c>
      <c r="BM45" s="161">
        <f t="shared" si="5"/>
        <v>0</v>
      </c>
      <c r="BN45" s="163">
        <f t="shared" si="5"/>
        <v>0</v>
      </c>
      <c r="BO45" s="168">
        <f t="shared" si="5"/>
        <v>0</v>
      </c>
      <c r="BP45" s="161">
        <f t="shared" si="5"/>
        <v>0</v>
      </c>
      <c r="BQ45" s="163">
        <f t="shared" si="5"/>
        <v>0</v>
      </c>
      <c r="BR45" s="168">
        <f t="shared" si="5"/>
        <v>0</v>
      </c>
      <c r="BS45" s="161">
        <f t="shared" si="5"/>
        <v>0</v>
      </c>
      <c r="BT45" s="163">
        <f t="shared" si="5"/>
        <v>0</v>
      </c>
      <c r="BU45" s="168">
        <f t="shared" si="5"/>
        <v>0</v>
      </c>
      <c r="BV45" s="161">
        <f aca="true" t="shared" si="6" ref="BV45:DA45">SUM(BV14:BV44)</f>
        <v>0</v>
      </c>
      <c r="BW45" s="163">
        <f t="shared" si="6"/>
        <v>0</v>
      </c>
      <c r="BX45" s="168">
        <f t="shared" si="6"/>
        <v>0</v>
      </c>
      <c r="BY45" s="161">
        <f t="shared" si="6"/>
        <v>0</v>
      </c>
      <c r="BZ45" s="163">
        <f t="shared" si="6"/>
        <v>0</v>
      </c>
      <c r="CA45" s="168">
        <f t="shared" si="6"/>
        <v>0</v>
      </c>
      <c r="CB45" s="161">
        <f t="shared" si="6"/>
        <v>0</v>
      </c>
      <c r="CC45" s="163">
        <f t="shared" si="6"/>
        <v>0</v>
      </c>
      <c r="CD45" s="168">
        <f t="shared" si="6"/>
        <v>0</v>
      </c>
      <c r="CE45" s="161">
        <f t="shared" si="6"/>
        <v>0</v>
      </c>
      <c r="CF45" s="163">
        <f t="shared" si="6"/>
        <v>0</v>
      </c>
      <c r="CG45" s="168">
        <f t="shared" si="6"/>
        <v>0</v>
      </c>
      <c r="CH45" s="161">
        <f t="shared" si="6"/>
        <v>0</v>
      </c>
      <c r="CI45" s="163">
        <f t="shared" si="6"/>
        <v>0</v>
      </c>
      <c r="CJ45" s="168">
        <f t="shared" si="6"/>
        <v>0</v>
      </c>
      <c r="CK45" s="161">
        <f t="shared" si="6"/>
        <v>0</v>
      </c>
      <c r="CL45" s="163">
        <f t="shared" si="6"/>
        <v>0</v>
      </c>
      <c r="CM45" s="168">
        <f t="shared" si="6"/>
        <v>0</v>
      </c>
      <c r="CN45" s="161">
        <f t="shared" si="6"/>
        <v>0</v>
      </c>
      <c r="CO45" s="163">
        <f t="shared" si="6"/>
        <v>0</v>
      </c>
      <c r="CP45" s="168">
        <f t="shared" si="6"/>
        <v>0</v>
      </c>
      <c r="CQ45" s="161">
        <f t="shared" si="6"/>
        <v>0</v>
      </c>
      <c r="CR45" s="163">
        <f t="shared" si="6"/>
        <v>0</v>
      </c>
      <c r="CS45" s="168">
        <f t="shared" si="6"/>
        <v>0</v>
      </c>
      <c r="CT45" s="161">
        <f t="shared" si="6"/>
        <v>0</v>
      </c>
      <c r="CU45" s="163">
        <f t="shared" si="6"/>
        <v>0</v>
      </c>
      <c r="CV45" s="168">
        <f t="shared" si="6"/>
        <v>0</v>
      </c>
      <c r="CW45" s="161">
        <f t="shared" si="6"/>
        <v>0</v>
      </c>
      <c r="CX45" s="163">
        <f t="shared" si="6"/>
        <v>0</v>
      </c>
      <c r="CY45" s="168">
        <f t="shared" si="6"/>
        <v>0</v>
      </c>
      <c r="CZ45" s="161">
        <f t="shared" si="6"/>
        <v>0</v>
      </c>
      <c r="DA45" s="163">
        <f t="shared" si="6"/>
        <v>0</v>
      </c>
    </row>
    <row r="46" spans="1:105" ht="12.75" thickBot="1">
      <c r="A46" s="14" t="s">
        <v>67</v>
      </c>
      <c r="B46" s="158">
        <f>SUM(B13,B45)</f>
        <v>0</v>
      </c>
      <c r="C46" s="158">
        <f>SUM(C13,C45)</f>
        <v>0</v>
      </c>
      <c r="D46" s="158">
        <f>SUM(D13,D45)</f>
        <v>0</v>
      </c>
      <c r="E46" s="158">
        <f>SUM(E13,E45)</f>
        <v>0</v>
      </c>
      <c r="F46" s="24"/>
      <c r="G46" s="25"/>
      <c r="H46" s="20"/>
      <c r="I46" s="178"/>
      <c r="J46" s="167">
        <f aca="true" t="shared" si="7" ref="J46:AO46">SUM(J13,J45)</f>
        <v>0</v>
      </c>
      <c r="K46" s="158">
        <f t="shared" si="7"/>
        <v>0</v>
      </c>
      <c r="L46" s="160">
        <f t="shared" si="7"/>
        <v>0</v>
      </c>
      <c r="M46" s="167">
        <f t="shared" si="7"/>
        <v>0</v>
      </c>
      <c r="N46" s="158">
        <f t="shared" si="7"/>
        <v>0</v>
      </c>
      <c r="O46" s="160">
        <f t="shared" si="7"/>
        <v>0</v>
      </c>
      <c r="P46" s="167">
        <f t="shared" si="7"/>
        <v>0</v>
      </c>
      <c r="Q46" s="158">
        <f t="shared" si="7"/>
        <v>0</v>
      </c>
      <c r="R46" s="160">
        <f t="shared" si="7"/>
        <v>0</v>
      </c>
      <c r="S46" s="167">
        <f t="shared" si="7"/>
        <v>0</v>
      </c>
      <c r="T46" s="158">
        <f t="shared" si="7"/>
        <v>0</v>
      </c>
      <c r="U46" s="160">
        <f t="shared" si="7"/>
        <v>0</v>
      </c>
      <c r="V46" s="167">
        <f t="shared" si="7"/>
        <v>0</v>
      </c>
      <c r="W46" s="162">
        <f t="shared" si="7"/>
        <v>0</v>
      </c>
      <c r="X46" s="164">
        <f t="shared" si="7"/>
        <v>0</v>
      </c>
      <c r="Y46" s="169">
        <f t="shared" si="7"/>
        <v>0</v>
      </c>
      <c r="Z46" s="162">
        <f t="shared" si="7"/>
        <v>0</v>
      </c>
      <c r="AA46" s="164">
        <f t="shared" si="7"/>
        <v>0</v>
      </c>
      <c r="AB46" s="169">
        <f t="shared" si="7"/>
        <v>0</v>
      </c>
      <c r="AC46" s="162">
        <f t="shared" si="7"/>
        <v>0</v>
      </c>
      <c r="AD46" s="164">
        <f t="shared" si="7"/>
        <v>0</v>
      </c>
      <c r="AE46" s="169">
        <f t="shared" si="7"/>
        <v>0</v>
      </c>
      <c r="AF46" s="162">
        <f t="shared" si="7"/>
        <v>0</v>
      </c>
      <c r="AG46" s="164">
        <f t="shared" si="7"/>
        <v>0</v>
      </c>
      <c r="AH46" s="169">
        <f t="shared" si="7"/>
        <v>0</v>
      </c>
      <c r="AI46" s="162">
        <f t="shared" si="7"/>
        <v>0</v>
      </c>
      <c r="AJ46" s="164">
        <f t="shared" si="7"/>
        <v>0</v>
      </c>
      <c r="AK46" s="169">
        <f t="shared" si="7"/>
        <v>0</v>
      </c>
      <c r="AL46" s="162">
        <f t="shared" si="7"/>
        <v>0</v>
      </c>
      <c r="AM46" s="164">
        <f t="shared" si="7"/>
        <v>0</v>
      </c>
      <c r="AN46" s="169">
        <f t="shared" si="7"/>
        <v>0</v>
      </c>
      <c r="AO46" s="162">
        <f t="shared" si="7"/>
        <v>0</v>
      </c>
      <c r="AP46" s="164">
        <f aca="true" t="shared" si="8" ref="AP46:BU46">SUM(AP13,AP45)</f>
        <v>0</v>
      </c>
      <c r="AQ46" s="169">
        <f t="shared" si="8"/>
        <v>0</v>
      </c>
      <c r="AR46" s="162">
        <f t="shared" si="8"/>
        <v>0</v>
      </c>
      <c r="AS46" s="212">
        <f t="shared" si="8"/>
        <v>0</v>
      </c>
      <c r="AT46" s="169">
        <f t="shared" si="8"/>
        <v>0</v>
      </c>
      <c r="AU46" s="162">
        <f t="shared" si="8"/>
        <v>0</v>
      </c>
      <c r="AV46" s="164">
        <f t="shared" si="8"/>
        <v>0</v>
      </c>
      <c r="AW46" s="169">
        <f t="shared" si="8"/>
        <v>0</v>
      </c>
      <c r="AX46" s="162">
        <f t="shared" si="8"/>
        <v>0</v>
      </c>
      <c r="AY46" s="164">
        <f t="shared" si="8"/>
        <v>0</v>
      </c>
      <c r="AZ46" s="169">
        <f t="shared" si="8"/>
        <v>0</v>
      </c>
      <c r="BA46" s="162">
        <f t="shared" si="8"/>
        <v>0</v>
      </c>
      <c r="BB46" s="164">
        <f t="shared" si="8"/>
        <v>0</v>
      </c>
      <c r="BC46" s="169">
        <f t="shared" si="8"/>
        <v>0</v>
      </c>
      <c r="BD46" s="162">
        <f t="shared" si="8"/>
        <v>0</v>
      </c>
      <c r="BE46" s="164">
        <f t="shared" si="8"/>
        <v>0</v>
      </c>
      <c r="BF46" s="169">
        <f t="shared" si="8"/>
        <v>0</v>
      </c>
      <c r="BG46" s="162">
        <f t="shared" si="8"/>
        <v>0</v>
      </c>
      <c r="BH46" s="164">
        <f t="shared" si="8"/>
        <v>0</v>
      </c>
      <c r="BI46" s="169">
        <f t="shared" si="8"/>
        <v>0</v>
      </c>
      <c r="BJ46" s="162">
        <f t="shared" si="8"/>
        <v>0</v>
      </c>
      <c r="BK46" s="164">
        <f t="shared" si="8"/>
        <v>0</v>
      </c>
      <c r="BL46" s="169">
        <f t="shared" si="8"/>
        <v>0</v>
      </c>
      <c r="BM46" s="162">
        <f t="shared" si="8"/>
        <v>0</v>
      </c>
      <c r="BN46" s="164">
        <f t="shared" si="8"/>
        <v>0</v>
      </c>
      <c r="BO46" s="169">
        <f t="shared" si="8"/>
        <v>0</v>
      </c>
      <c r="BP46" s="162">
        <f t="shared" si="8"/>
        <v>0</v>
      </c>
      <c r="BQ46" s="164">
        <f t="shared" si="8"/>
        <v>0</v>
      </c>
      <c r="BR46" s="169">
        <f t="shared" si="8"/>
        <v>0</v>
      </c>
      <c r="BS46" s="162">
        <f t="shared" si="8"/>
        <v>0</v>
      </c>
      <c r="BT46" s="164">
        <f t="shared" si="8"/>
        <v>0</v>
      </c>
      <c r="BU46" s="169">
        <f t="shared" si="8"/>
        <v>0</v>
      </c>
      <c r="BV46" s="162">
        <f aca="true" t="shared" si="9" ref="BV46:DA46">SUM(BV13,BV45)</f>
        <v>0</v>
      </c>
      <c r="BW46" s="164">
        <f t="shared" si="9"/>
        <v>0</v>
      </c>
      <c r="BX46" s="169">
        <f t="shared" si="9"/>
        <v>0</v>
      </c>
      <c r="BY46" s="162">
        <f t="shared" si="9"/>
        <v>0</v>
      </c>
      <c r="BZ46" s="164">
        <f t="shared" si="9"/>
        <v>0</v>
      </c>
      <c r="CA46" s="169">
        <f t="shared" si="9"/>
        <v>0</v>
      </c>
      <c r="CB46" s="162">
        <f t="shared" si="9"/>
        <v>0</v>
      </c>
      <c r="CC46" s="164">
        <f t="shared" si="9"/>
        <v>0</v>
      </c>
      <c r="CD46" s="169">
        <f t="shared" si="9"/>
        <v>0</v>
      </c>
      <c r="CE46" s="162">
        <f t="shared" si="9"/>
        <v>0</v>
      </c>
      <c r="CF46" s="164">
        <f t="shared" si="9"/>
        <v>0</v>
      </c>
      <c r="CG46" s="169">
        <f t="shared" si="9"/>
        <v>0</v>
      </c>
      <c r="CH46" s="162">
        <f t="shared" si="9"/>
        <v>0</v>
      </c>
      <c r="CI46" s="164">
        <f t="shared" si="9"/>
        <v>0</v>
      </c>
      <c r="CJ46" s="169">
        <f t="shared" si="9"/>
        <v>0</v>
      </c>
      <c r="CK46" s="162">
        <f t="shared" si="9"/>
        <v>0</v>
      </c>
      <c r="CL46" s="164">
        <f t="shared" si="9"/>
        <v>0</v>
      </c>
      <c r="CM46" s="169">
        <f t="shared" si="9"/>
        <v>0</v>
      </c>
      <c r="CN46" s="162">
        <f t="shared" si="9"/>
        <v>0</v>
      </c>
      <c r="CO46" s="164">
        <f t="shared" si="9"/>
        <v>0</v>
      </c>
      <c r="CP46" s="169">
        <f t="shared" si="9"/>
        <v>0</v>
      </c>
      <c r="CQ46" s="162">
        <f t="shared" si="9"/>
        <v>0</v>
      </c>
      <c r="CR46" s="164">
        <f t="shared" si="9"/>
        <v>0</v>
      </c>
      <c r="CS46" s="169">
        <f t="shared" si="9"/>
        <v>0</v>
      </c>
      <c r="CT46" s="162">
        <f t="shared" si="9"/>
        <v>0</v>
      </c>
      <c r="CU46" s="164">
        <f t="shared" si="9"/>
        <v>0</v>
      </c>
      <c r="CV46" s="169">
        <f t="shared" si="9"/>
        <v>0</v>
      </c>
      <c r="CW46" s="162">
        <f t="shared" si="9"/>
        <v>0</v>
      </c>
      <c r="CX46" s="164">
        <f t="shared" si="9"/>
        <v>0</v>
      </c>
      <c r="CY46" s="169">
        <f t="shared" si="9"/>
        <v>0</v>
      </c>
      <c r="CZ46" s="162">
        <f t="shared" si="9"/>
        <v>0</v>
      </c>
      <c r="DA46" s="164">
        <f t="shared" si="9"/>
        <v>0</v>
      </c>
    </row>
    <row r="47" spans="6:105" ht="12.75" thickBot="1">
      <c r="F47" s="165">
        <f>F44</f>
      </c>
      <c r="G47" s="165">
        <f>G44</f>
      </c>
      <c r="H47" s="17" t="s">
        <v>68</v>
      </c>
      <c r="I47" s="179"/>
      <c r="J47" s="168">
        <f>COUNT(J14:J44)</f>
        <v>0</v>
      </c>
      <c r="K47" s="12"/>
      <c r="L47" s="13"/>
      <c r="M47" s="168">
        <f>COUNT(M14:M44)</f>
        <v>0</v>
      </c>
      <c r="N47" s="12"/>
      <c r="O47" s="13"/>
      <c r="P47" s="168">
        <f>COUNT(P14:P44)</f>
        <v>0</v>
      </c>
      <c r="Q47" s="12"/>
      <c r="R47" s="13"/>
      <c r="S47" s="168">
        <f>COUNT(S14:S44)</f>
        <v>0</v>
      </c>
      <c r="T47" s="12"/>
      <c r="U47" s="13"/>
      <c r="V47" s="168">
        <f>COUNT(V14:V44)</f>
        <v>0</v>
      </c>
      <c r="W47" s="12"/>
      <c r="X47" s="13"/>
      <c r="Y47" s="168">
        <f>COUNT(Y14:Y44)</f>
        <v>0</v>
      </c>
      <c r="Z47" s="12"/>
      <c r="AA47" s="13"/>
      <c r="AB47" s="168">
        <f>COUNT(AB14:AB44)</f>
        <v>0</v>
      </c>
      <c r="AC47" s="12"/>
      <c r="AD47" s="13"/>
      <c r="AE47" s="168">
        <f>COUNT(AE14:AE44)</f>
        <v>0</v>
      </c>
      <c r="AF47" s="12"/>
      <c r="AG47" s="13"/>
      <c r="AH47" s="168">
        <f>COUNT(AH14:AH44)</f>
        <v>0</v>
      </c>
      <c r="AI47" s="12"/>
      <c r="AJ47" s="13"/>
      <c r="AK47" s="168">
        <f>COUNT(AK14:AK44)</f>
        <v>0</v>
      </c>
      <c r="AL47" s="12"/>
      <c r="AM47" s="13"/>
      <c r="AN47" s="168">
        <f>COUNT(AN14:AN44)</f>
        <v>0</v>
      </c>
      <c r="AO47" s="12"/>
      <c r="AP47" s="13"/>
      <c r="AQ47" s="205">
        <f>COUNT(AQ14:AQ44)</f>
        <v>0</v>
      </c>
      <c r="AR47" s="206"/>
      <c r="AS47" s="213"/>
      <c r="AT47" s="168">
        <f>COUNT(AT14:AT44)</f>
        <v>0</v>
      </c>
      <c r="AU47" s="12"/>
      <c r="AV47" s="13"/>
      <c r="AW47" s="168">
        <f>COUNT(AW14:AW44)</f>
        <v>0</v>
      </c>
      <c r="AX47" s="12"/>
      <c r="AY47" s="13"/>
      <c r="AZ47" s="168">
        <f>COUNT(AZ14:AZ44)</f>
        <v>0</v>
      </c>
      <c r="BA47" s="12"/>
      <c r="BB47" s="13"/>
      <c r="BC47" s="168">
        <f>COUNT(BC14:BC44)</f>
        <v>0</v>
      </c>
      <c r="BD47" s="12"/>
      <c r="BE47" s="13"/>
      <c r="BF47" s="168">
        <f>COUNT(BF14:BF44)</f>
        <v>0</v>
      </c>
      <c r="BG47" s="12"/>
      <c r="BH47" s="13"/>
      <c r="BI47" s="168">
        <f>COUNT(BI14:BI44)</f>
        <v>0</v>
      </c>
      <c r="BJ47" s="12"/>
      <c r="BK47" s="13"/>
      <c r="BL47" s="168">
        <f>COUNT(BL14:BL44)</f>
        <v>0</v>
      </c>
      <c r="BM47" s="12"/>
      <c r="BN47" s="13"/>
      <c r="BO47" s="168">
        <f>COUNT(BO14:BO44)</f>
        <v>0</v>
      </c>
      <c r="BP47" s="12"/>
      <c r="BQ47" s="13"/>
      <c r="BR47" s="168">
        <f>COUNT(BR14:BR44)</f>
        <v>0</v>
      </c>
      <c r="BS47" s="12"/>
      <c r="BT47" s="13"/>
      <c r="BU47" s="168">
        <f>COUNT(BU14:BU44)</f>
        <v>0</v>
      </c>
      <c r="BV47" s="12"/>
      <c r="BW47" s="13"/>
      <c r="BX47" s="168">
        <f>COUNT(BX14:BX44)</f>
        <v>0</v>
      </c>
      <c r="BY47" s="12"/>
      <c r="BZ47" s="13"/>
      <c r="CA47" s="168">
        <f>COUNT(CA14:CA44)</f>
        <v>0</v>
      </c>
      <c r="CB47" s="12"/>
      <c r="CC47" s="13"/>
      <c r="CD47" s="168">
        <f>COUNT(CD14:CD44)</f>
        <v>0</v>
      </c>
      <c r="CE47" s="12"/>
      <c r="CF47" s="13"/>
      <c r="CG47" s="168">
        <f>COUNT(CG14:CG44)</f>
        <v>0</v>
      </c>
      <c r="CH47" s="12"/>
      <c r="CI47" s="13"/>
      <c r="CJ47" s="168">
        <f>COUNT(CJ14:CJ44)</f>
        <v>0</v>
      </c>
      <c r="CK47" s="12"/>
      <c r="CL47" s="13"/>
      <c r="CM47" s="168">
        <f>COUNT(CM14:CM44)</f>
        <v>0</v>
      </c>
      <c r="CN47" s="12"/>
      <c r="CO47" s="13"/>
      <c r="CP47" s="168">
        <f>COUNT(CP14:CP44)</f>
        <v>0</v>
      </c>
      <c r="CQ47" s="12"/>
      <c r="CR47" s="13"/>
      <c r="CS47" s="168">
        <f>COUNT(CS14:CS44)</f>
        <v>0</v>
      </c>
      <c r="CT47" s="12"/>
      <c r="CU47" s="13"/>
      <c r="CV47" s="168">
        <f>COUNT(CV14:CV44)</f>
        <v>0</v>
      </c>
      <c r="CW47" s="12"/>
      <c r="CX47" s="13"/>
      <c r="CY47" s="168">
        <f>COUNT(CY14:CY44)</f>
        <v>0</v>
      </c>
      <c r="CZ47" s="12"/>
      <c r="DA47" s="13"/>
    </row>
    <row r="48" spans="8:105" ht="12.75" thickBot="1">
      <c r="H48" s="18" t="s">
        <v>69</v>
      </c>
      <c r="I48" s="180"/>
      <c r="J48" s="169">
        <f>'‘９月'!J48+J47</f>
        <v>0</v>
      </c>
      <c r="K48" s="15"/>
      <c r="L48" s="16"/>
      <c r="M48" s="169">
        <f>'‘９月'!M48+M47</f>
        <v>0</v>
      </c>
      <c r="N48" s="15"/>
      <c r="O48" s="16"/>
      <c r="P48" s="169">
        <f>'‘９月'!P48+P47</f>
        <v>0</v>
      </c>
      <c r="Q48" s="15"/>
      <c r="R48" s="16"/>
      <c r="S48" s="169">
        <f>'‘９月'!S48+S47</f>
        <v>0</v>
      </c>
      <c r="T48" s="15"/>
      <c r="U48" s="16"/>
      <c r="V48" s="169">
        <f>'‘９月'!V48+V47</f>
        <v>0</v>
      </c>
      <c r="W48" s="15"/>
      <c r="X48" s="16"/>
      <c r="Y48" s="169">
        <f>'‘９月'!Y48+Y47</f>
        <v>0</v>
      </c>
      <c r="Z48" s="15"/>
      <c r="AA48" s="16"/>
      <c r="AB48" s="169">
        <f>'‘９月'!AB48+AB47</f>
        <v>0</v>
      </c>
      <c r="AC48" s="15"/>
      <c r="AD48" s="16"/>
      <c r="AE48" s="169">
        <f>'‘９月'!AE48+AE47</f>
        <v>0</v>
      </c>
      <c r="AF48" s="15"/>
      <c r="AG48" s="16"/>
      <c r="AH48" s="169">
        <f>'‘９月'!AH48+AH47</f>
        <v>0</v>
      </c>
      <c r="AI48" s="15"/>
      <c r="AJ48" s="16"/>
      <c r="AK48" s="169">
        <f>'‘９月'!AK48+AK47</f>
        <v>0</v>
      </c>
      <c r="AL48" s="15"/>
      <c r="AM48" s="16"/>
      <c r="AN48" s="169">
        <f>'‘９月'!AN48+AN47</f>
        <v>0</v>
      </c>
      <c r="AO48" s="15"/>
      <c r="AP48" s="16"/>
      <c r="AQ48" s="203">
        <f>'‘９月'!AQ48+AQ47</f>
        <v>0</v>
      </c>
      <c r="AR48" s="204"/>
      <c r="AS48" s="214"/>
      <c r="AT48" s="169">
        <f>'‘９月'!AT48+AT47</f>
        <v>0</v>
      </c>
      <c r="AU48" s="15"/>
      <c r="AV48" s="16"/>
      <c r="AW48" s="169">
        <f>'‘９月'!AW48+AW47</f>
        <v>0</v>
      </c>
      <c r="AX48" s="15"/>
      <c r="AY48" s="16"/>
      <c r="AZ48" s="169">
        <f>'‘９月'!AZ48+AZ47</f>
        <v>0</v>
      </c>
      <c r="BA48" s="15"/>
      <c r="BB48" s="16"/>
      <c r="BC48" s="169">
        <f>'‘９月'!BC48+BC47</f>
        <v>0</v>
      </c>
      <c r="BD48" s="15"/>
      <c r="BE48" s="16"/>
      <c r="BF48" s="169">
        <f>'‘９月'!BF48+BF47</f>
        <v>0</v>
      </c>
      <c r="BG48" s="15"/>
      <c r="BH48" s="16"/>
      <c r="BI48" s="169">
        <f>'‘９月'!BI48+BI47</f>
        <v>0</v>
      </c>
      <c r="BJ48" s="15"/>
      <c r="BK48" s="16"/>
      <c r="BL48" s="169">
        <f>'‘９月'!BL48+BL47</f>
        <v>0</v>
      </c>
      <c r="BM48" s="15"/>
      <c r="BN48" s="16"/>
      <c r="BO48" s="169">
        <f>'‘９月'!BO48+BO47</f>
        <v>0</v>
      </c>
      <c r="BP48" s="15"/>
      <c r="BQ48" s="16"/>
      <c r="BR48" s="169">
        <f>'‘９月'!BR48+BR47</f>
        <v>0</v>
      </c>
      <c r="BS48" s="15"/>
      <c r="BT48" s="16"/>
      <c r="BU48" s="169">
        <f>'‘９月'!BU48+BU47</f>
        <v>0</v>
      </c>
      <c r="BV48" s="15"/>
      <c r="BW48" s="16"/>
      <c r="BX48" s="169">
        <f>'‘９月'!BX48+BX47</f>
        <v>0</v>
      </c>
      <c r="BY48" s="15"/>
      <c r="BZ48" s="16"/>
      <c r="CA48" s="169">
        <f>'‘９月'!CA48+CA47</f>
        <v>0</v>
      </c>
      <c r="CB48" s="15"/>
      <c r="CC48" s="16"/>
      <c r="CD48" s="169">
        <f>CD47</f>
        <v>0</v>
      </c>
      <c r="CE48" s="15"/>
      <c r="CF48" s="16"/>
      <c r="CG48" s="169">
        <f>CG47</f>
        <v>0</v>
      </c>
      <c r="CH48" s="15"/>
      <c r="CI48" s="16"/>
      <c r="CJ48" s="169">
        <f>CJ47</f>
        <v>0</v>
      </c>
      <c r="CK48" s="15"/>
      <c r="CL48" s="16"/>
      <c r="CM48" s="169">
        <f>CM47</f>
        <v>0</v>
      </c>
      <c r="CN48" s="15"/>
      <c r="CO48" s="16"/>
      <c r="CP48" s="169">
        <f>CP47</f>
        <v>0</v>
      </c>
      <c r="CQ48" s="15"/>
      <c r="CR48" s="16"/>
      <c r="CS48" s="169">
        <f>CS47</f>
        <v>0</v>
      </c>
      <c r="CT48" s="15"/>
      <c r="CU48" s="16"/>
      <c r="CV48" s="169">
        <f>CV47</f>
        <v>0</v>
      </c>
      <c r="CW48" s="15"/>
      <c r="CX48" s="16"/>
      <c r="CY48" s="169">
        <f>CY47</f>
        <v>0</v>
      </c>
      <c r="CZ48" s="15"/>
      <c r="DA48" s="16"/>
    </row>
    <row r="51" ht="12">
      <c r="F51" s="10"/>
    </row>
  </sheetData>
  <sheetProtection password="CC3D" sheet="1" objects="1" scenarios="1"/>
  <mergeCells count="145">
    <mergeCell ref="CW11:CX11"/>
    <mergeCell ref="CZ11:DA11"/>
    <mergeCell ref="CE11:CF11"/>
    <mergeCell ref="CH11:CI11"/>
    <mergeCell ref="CK11:CL11"/>
    <mergeCell ref="CN11:CO11"/>
    <mergeCell ref="CQ11:CR11"/>
    <mergeCell ref="CT11:CU11"/>
    <mergeCell ref="CH10:CI10"/>
    <mergeCell ref="CK10:CL10"/>
    <mergeCell ref="CN10:CO10"/>
    <mergeCell ref="CW10:CX10"/>
    <mergeCell ref="CZ10:DA10"/>
    <mergeCell ref="CQ10:CR10"/>
    <mergeCell ref="CT10:CU10"/>
    <mergeCell ref="CV8:CX8"/>
    <mergeCell ref="CY8:DA8"/>
    <mergeCell ref="CQ9:CR9"/>
    <mergeCell ref="CT9:CU9"/>
    <mergeCell ref="CW9:CX9"/>
    <mergeCell ref="CZ9:DA9"/>
    <mergeCell ref="CP8:CR8"/>
    <mergeCell ref="CS8:CU8"/>
    <mergeCell ref="CG8:CI8"/>
    <mergeCell ref="CJ8:CL8"/>
    <mergeCell ref="CM8:CO8"/>
    <mergeCell ref="CE9:CF9"/>
    <mergeCell ref="CH9:CI9"/>
    <mergeCell ref="CK9:CL9"/>
    <mergeCell ref="CN9:CO9"/>
    <mergeCell ref="A9:A11"/>
    <mergeCell ref="D11:E11"/>
    <mergeCell ref="D9:E10"/>
    <mergeCell ref="B9:C10"/>
    <mergeCell ref="B11:C11"/>
    <mergeCell ref="CD8:CF8"/>
    <mergeCell ref="CE10:CF10"/>
    <mergeCell ref="BX8:BZ8"/>
    <mergeCell ref="BC8:BE8"/>
    <mergeCell ref="BF8:BH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BI8:BK8"/>
    <mergeCell ref="BL8:BN8"/>
    <mergeCell ref="CA8:CC8"/>
    <mergeCell ref="BO8:BQ8"/>
    <mergeCell ref="BR8:BT8"/>
    <mergeCell ref="BU8:BW8"/>
    <mergeCell ref="AR11:AS11"/>
    <mergeCell ref="BJ9:BK9"/>
    <mergeCell ref="BM9:BN9"/>
    <mergeCell ref="BD9:BE9"/>
    <mergeCell ref="BG9:BH9"/>
    <mergeCell ref="BJ11:BK11"/>
    <mergeCell ref="AX11:AY11"/>
    <mergeCell ref="AU11:AV11"/>
    <mergeCell ref="AR10:AS10"/>
    <mergeCell ref="BG10:BH10"/>
    <mergeCell ref="AN8:AP8"/>
    <mergeCell ref="AL9:AM9"/>
    <mergeCell ref="AH8:AJ8"/>
    <mergeCell ref="AQ8:AS8"/>
    <mergeCell ref="AK8:AM8"/>
    <mergeCell ref="AX10:AY10"/>
    <mergeCell ref="AL10:AM10"/>
    <mergeCell ref="AT8:AV8"/>
    <mergeCell ref="AR9:AS9"/>
    <mergeCell ref="AU9:AV9"/>
    <mergeCell ref="Y8:AA8"/>
    <mergeCell ref="AB8:AD8"/>
    <mergeCell ref="AE8:AG8"/>
    <mergeCell ref="AW8:AY8"/>
    <mergeCell ref="AZ8:BB8"/>
    <mergeCell ref="BG11:BH11"/>
    <mergeCell ref="AF11:AG11"/>
    <mergeCell ref="AI11:AJ11"/>
    <mergeCell ref="AL11:AM11"/>
    <mergeCell ref="AO11:AP11"/>
    <mergeCell ref="J8:L8"/>
    <mergeCell ref="M8:O8"/>
    <mergeCell ref="P8:R8"/>
    <mergeCell ref="S8:U8"/>
    <mergeCell ref="V8:X8"/>
    <mergeCell ref="BY10:BZ10"/>
    <mergeCell ref="BP10:BQ10"/>
    <mergeCell ref="BV9:BW9"/>
    <mergeCell ref="BY9:BZ9"/>
    <mergeCell ref="BP9:BQ9"/>
    <mergeCell ref="CB10:CC10"/>
    <mergeCell ref="BS11:BT11"/>
    <mergeCell ref="CB11:CC11"/>
    <mergeCell ref="BS10:BT10"/>
    <mergeCell ref="T11:U11"/>
    <mergeCell ref="W11:X11"/>
    <mergeCell ref="BV11:BW11"/>
    <mergeCell ref="BY11:BZ11"/>
    <mergeCell ref="BD11:BE11"/>
    <mergeCell ref="BP11:BQ11"/>
    <mergeCell ref="BJ10:BK10"/>
    <mergeCell ref="BV10:BW10"/>
    <mergeCell ref="BM11:BN11"/>
    <mergeCell ref="BA11:BB11"/>
    <mergeCell ref="BM10:BN10"/>
    <mergeCell ref="Z11:AA11"/>
    <mergeCell ref="AC11:AD11"/>
    <mergeCell ref="BA10:BB10"/>
    <mergeCell ref="BD10:BE10"/>
    <mergeCell ref="AI10:AJ10"/>
    <mergeCell ref="AI9:AJ9"/>
    <mergeCell ref="AO9:AP9"/>
    <mergeCell ref="CB9:CC9"/>
    <mergeCell ref="N10:O10"/>
    <mergeCell ref="Q10:R10"/>
    <mergeCell ref="T10:U10"/>
    <mergeCell ref="W10:X10"/>
    <mergeCell ref="Z10:AA10"/>
    <mergeCell ref="AC10:AD10"/>
    <mergeCell ref="AF10:AG10"/>
    <mergeCell ref="K11:L11"/>
    <mergeCell ref="H9:H12"/>
    <mergeCell ref="BS9:BT9"/>
    <mergeCell ref="T9:U9"/>
    <mergeCell ref="W9:X9"/>
    <mergeCell ref="Z9:AA9"/>
    <mergeCell ref="AC9:AD9"/>
    <mergeCell ref="AX9:AY9"/>
    <mergeCell ref="BA9:BB9"/>
    <mergeCell ref="AF9:AG9"/>
    <mergeCell ref="N11:O11"/>
    <mergeCell ref="Q11:R11"/>
    <mergeCell ref="F9:G10"/>
    <mergeCell ref="AU10:AV10"/>
    <mergeCell ref="AO10:AP10"/>
    <mergeCell ref="F11:G11"/>
    <mergeCell ref="N9:O9"/>
    <mergeCell ref="Q9:R9"/>
    <mergeCell ref="K9:L9"/>
    <mergeCell ref="K10:L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ユーザー</cp:lastModifiedBy>
  <cp:lastPrinted>2009-10-27T02:31:18Z</cp:lastPrinted>
  <dcterms:created xsi:type="dcterms:W3CDTF">2003-11-05T07:40:31Z</dcterms:created>
  <dcterms:modified xsi:type="dcterms:W3CDTF">2022-07-25T05:26:15Z</dcterms:modified>
  <cp:category/>
  <cp:version/>
  <cp:contentType/>
  <cp:contentStatus/>
</cp:coreProperties>
</file>