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810" windowHeight="6180" tabRatio="776" activeTab="0"/>
  </bookViews>
  <sheets>
    <sheet name="免税使用者情報・保有機械情報入力" sheetId="1" r:id="rId1"/>
    <sheet name="使用状況表 (1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'‘１０月'!$A$1:$AS$48</definedName>
    <definedName name="_xlnm.Print_Area" localSheetId="9">'‘１１月'!$A$1:$AS$48</definedName>
    <definedName name="_xlnm.Print_Area" localSheetId="2">'‘４月'!$A$1:$AS$48</definedName>
    <definedName name="_xlnm.Print_Area" localSheetId="3">'‘５月'!$A$1:$AS$48</definedName>
    <definedName name="_xlnm.Print_Area" localSheetId="4">'‘６月'!$A$1:$AS$48</definedName>
    <definedName name="_xlnm.Print_Area" localSheetId="5">'‘７月'!$A$1:$AS$48</definedName>
    <definedName name="_xlnm.Print_Area" localSheetId="6">'‘８月'!$A$1:$AS$48</definedName>
    <definedName name="_xlnm.Print_Area" localSheetId="7">'‘９月'!$A$1:$AS$48</definedName>
    <definedName name="_xlnm.Print_Area" localSheetId="1">'使用状況表 (12台入力用) '!$A$1:$AH$60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<sst xmlns="http://schemas.openxmlformats.org/spreadsheetml/2006/main" count="988" uniqueCount="82">
  <si>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</si>
  <si>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</si>
  <si>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</si>
  <si>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</si>
  <si>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</si>
  <si>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</si>
  <si>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</si>
  <si>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</si>
  <si>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</si>
  <si>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</si>
  <si>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</si>
  <si>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</si>
  <si>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</si>
  <si>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</si>
  <si>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</si>
  <si>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</si>
  <si>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</si>
  <si>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</si>
  <si>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</si>
  <si>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</si>
  <si>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</si>
  <si>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</si>
  <si>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</si>
  <si>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</si>
  <si>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</si>
  <si>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</si>
  <si>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</si>
  <si>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</si>
  <si>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</si>
  <si>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</si>
  <si>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</si>
  <si>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</si>
  <si>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</si>
  <si>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</si>
  <si>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</si>
  <si>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</si>
  <si>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</si>
  <si>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</si>
  <si>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</si>
  <si>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</si>
  <si>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</si>
  <si>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</si>
  <si>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</si>
  <si>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</si>
  <si>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</si>
  <si>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</si>
  <si>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</si>
  <si>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</si>
  <si>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</si>
  <si>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</si>
  <si>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</si>
  <si>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</si>
  <si>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</si>
  <si>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</si>
  <si>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</si>
  <si>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</si>
  <si>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</si>
  <si>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</si>
  <si>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</si>
  <si>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</si>
  <si>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</si>
  <si>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</si>
  <si>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</si>
  <si>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</si>
  <si>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</si>
  <si>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</si>
  <si>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</si>
  <si>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</si>
  <si>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</si>
  <si>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</si>
  <si>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</si>
  <si>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</si>
  <si>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</si>
  <si>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</si>
  <si>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</si>
  <si>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</si>
  <si>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免税
軽油</t>
  </si>
  <si>
    <t>課税
軽油</t>
  </si>
  <si>
    <t>繰越</t>
  </si>
  <si>
    <t>次ページへ</t>
  </si>
  <si>
    <t>7台目～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</si>
  <si>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021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</si>
</sst>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80" fontId="2" fillId="0" borderId="19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0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1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5" xfId="48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6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/>
      <protection hidden="1"/>
    </xf>
    <xf numFmtId="180" fontId="0" fillId="34" borderId="32" xfId="48" applyNumberFormat="1" applyFont="1" applyFill="1" applyBorder="1" applyAlignment="1" applyProtection="1">
      <alignment horizontal="center" vertical="center"/>
      <protection hidden="1"/>
    </xf>
    <xf numFmtId="180" fontId="14" fillId="0" borderId="33" xfId="48" applyNumberFormat="1" applyFont="1" applyBorder="1" applyAlignment="1" applyProtection="1">
      <alignment horizontal="right" vertical="center"/>
      <protection hidden="1"/>
    </xf>
    <xf numFmtId="180" fontId="14" fillId="0" borderId="34" xfId="48" applyNumberFormat="1" applyFont="1" applyBorder="1" applyAlignment="1" applyProtection="1">
      <alignment vertical="center" shrinkToFit="1"/>
      <protection hidden="1"/>
    </xf>
    <xf numFmtId="180" fontId="14" fillId="0" borderId="35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37" xfId="48" applyNumberFormat="1" applyFont="1" applyFill="1" applyBorder="1" applyAlignment="1" applyProtection="1">
      <alignment horizontal="right" vertical="center"/>
      <protection hidden="1"/>
    </xf>
    <xf numFmtId="180" fontId="0" fillId="34" borderId="38" xfId="48" applyNumberFormat="1" applyFont="1" applyFill="1" applyBorder="1" applyAlignment="1" applyProtection="1">
      <alignment vertical="center" shrinkToFit="1"/>
      <protection hidden="1"/>
    </xf>
    <xf numFmtId="180" fontId="0" fillId="34" borderId="39" xfId="48" applyNumberFormat="1" applyFont="1" applyFill="1" applyBorder="1" applyAlignment="1" applyProtection="1">
      <alignment vertical="center" shrinkToFit="1"/>
      <protection hidden="1"/>
    </xf>
    <xf numFmtId="180" fontId="0" fillId="34" borderId="40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8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37" xfId="48" applyNumberFormat="1" applyFont="1" applyFill="1" applyBorder="1" applyAlignment="1" applyProtection="1">
      <alignment vertical="center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horizontal="center" vertical="center"/>
      <protection hidden="1"/>
    </xf>
    <xf numFmtId="180" fontId="14" fillId="0" borderId="42" xfId="48" applyNumberFormat="1" applyFont="1" applyBorder="1" applyAlignment="1" applyProtection="1">
      <alignment horizontal="right" vertical="center"/>
      <protection hidden="1"/>
    </xf>
    <xf numFmtId="180" fontId="14" fillId="0" borderId="43" xfId="48" applyNumberFormat="1" applyFont="1" applyBorder="1" applyAlignment="1" applyProtection="1">
      <alignment horizontal="right" vertical="center"/>
      <protection hidden="1"/>
    </xf>
    <xf numFmtId="180" fontId="14" fillId="0" borderId="38" xfId="48" applyNumberFormat="1" applyFont="1" applyBorder="1" applyAlignment="1" applyProtection="1">
      <alignment vertical="center" shrinkToFit="1"/>
      <protection hidden="1"/>
    </xf>
    <xf numFmtId="180" fontId="14" fillId="0" borderId="39" xfId="48" applyNumberFormat="1" applyFont="1" applyBorder="1" applyAlignment="1" applyProtection="1">
      <alignment vertical="center" shrinkToFit="1"/>
      <protection hidden="1"/>
    </xf>
    <xf numFmtId="180" fontId="14" fillId="0" borderId="40" xfId="48" applyNumberFormat="1" applyFont="1" applyBorder="1" applyAlignment="1" applyProtection="1">
      <alignment horizontal="right"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180" fontId="0" fillId="34" borderId="43" xfId="48" applyNumberFormat="1" applyFont="1" applyFill="1" applyBorder="1" applyAlignment="1" applyProtection="1">
      <alignment horizontal="right" vertical="center"/>
      <protection hidden="1"/>
    </xf>
    <xf numFmtId="180" fontId="14" fillId="0" borderId="44" xfId="48" applyNumberFormat="1" applyFont="1" applyBorder="1" applyAlignment="1" applyProtection="1">
      <alignment vertical="center" shrinkToFit="1"/>
      <protection hidden="1"/>
    </xf>
    <xf numFmtId="180" fontId="14" fillId="0" borderId="45" xfId="48" applyNumberFormat="1" applyFont="1" applyBorder="1" applyAlignment="1" applyProtection="1">
      <alignment vertical="center" shrinkToFit="1"/>
      <protection hidden="1"/>
    </xf>
    <xf numFmtId="180" fontId="14" fillId="0" borderId="46" xfId="48" applyNumberFormat="1" applyFont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vertical="center" shrinkToFit="1"/>
      <protection hidden="1"/>
    </xf>
    <xf numFmtId="180" fontId="0" fillId="34" borderId="43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0" fontId="14" fillId="0" borderId="34" xfId="48" applyNumberFormat="1" applyFont="1" applyBorder="1" applyAlignment="1" applyProtection="1">
      <alignment vertical="center"/>
      <protection hidden="1"/>
    </xf>
    <xf numFmtId="180" fontId="14" fillId="0" borderId="35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180" fontId="14" fillId="0" borderId="41" xfId="48" applyNumberFormat="1" applyFont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33" borderId="50" xfId="0" applyNumberFormat="1" applyFont="1" applyFill="1" applyBorder="1" applyAlignment="1" applyProtection="1">
      <alignment vertical="center" shrinkToFit="1"/>
      <protection locked="0"/>
    </xf>
    <xf numFmtId="49" fontId="2" fillId="33" borderId="5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2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180" fontId="14" fillId="0" borderId="53" xfId="48" applyNumberFormat="1" applyFont="1" applyBorder="1" applyAlignment="1" applyProtection="1">
      <alignment vertical="center" shrinkToFit="1"/>
      <protection hidden="1"/>
    </xf>
    <xf numFmtId="180" fontId="14" fillId="0" borderId="54" xfId="48" applyNumberFormat="1" applyFont="1" applyBorder="1" applyAlignment="1" applyProtection="1">
      <alignment vertical="center" shrinkToFit="1"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0" fillId="34" borderId="54" xfId="48" applyNumberFormat="1" applyFont="1" applyFill="1" applyBorder="1" applyAlignment="1" applyProtection="1">
      <alignment vertical="center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14" fillId="0" borderId="57" xfId="48" applyNumberFormat="1" applyFont="1" applyBorder="1" applyAlignment="1" applyProtection="1">
      <alignment horizontal="right"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180" fontId="14" fillId="0" borderId="58" xfId="48" applyNumberFormat="1" applyFont="1" applyBorder="1" applyAlignment="1" applyProtection="1">
      <alignment horizontal="right" vertical="center" shrinkToFit="1"/>
      <protection hidden="1"/>
    </xf>
    <xf numFmtId="180" fontId="0" fillId="34" borderId="59" xfId="48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185" fontId="14" fillId="0" borderId="34" xfId="48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/>
    </xf>
    <xf numFmtId="180" fontId="19" fillId="34" borderId="41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180" fontId="20" fillId="0" borderId="0" xfId="0" applyNumberFormat="1" applyFont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0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1" xfId="48" applyNumberFormat="1" applyFont="1" applyFill="1" applyBorder="1" applyAlignment="1" applyProtection="1">
      <alignment vertical="center" shrinkToFit="1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62" xfId="48" applyNumberFormat="1" applyFont="1" applyBorder="1" applyAlignment="1" applyProtection="1">
      <alignment vertical="center" shrinkToFit="1"/>
      <protection hidden="1"/>
    </xf>
    <xf numFmtId="180" fontId="2" fillId="0" borderId="63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180" fontId="2" fillId="0" borderId="62" xfId="48" applyNumberFormat="1" applyFont="1" applyBorder="1" applyAlignment="1" applyProtection="1">
      <alignment vertical="center"/>
      <protection hidden="1"/>
    </xf>
    <xf numFmtId="180" fontId="2" fillId="0" borderId="63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36" borderId="61" xfId="48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5" fontId="21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180" fontId="2" fillId="0" borderId="62" xfId="48" applyNumberFormat="1" applyFont="1" applyBorder="1" applyAlignment="1">
      <alignment vertical="center"/>
    </xf>
    <xf numFmtId="180" fontId="2" fillId="0" borderId="63" xfId="48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7" xfId="48" applyNumberFormat="1" applyFont="1" applyFill="1" applyBorder="1" applyAlignment="1" applyProtection="1">
      <alignment vertical="center"/>
      <protection/>
    </xf>
    <xf numFmtId="0" fontId="0" fillId="0" borderId="71" xfId="0" applyFont="1" applyBorder="1" applyAlignment="1">
      <alignment horizontal="center" vertical="center"/>
    </xf>
    <xf numFmtId="49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49" fontId="0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80" xfId="0" applyBorder="1" applyAlignment="1" applyProtection="1">
      <alignment horizontal="center" shrinkToFit="1"/>
      <protection locked="0"/>
    </xf>
    <xf numFmtId="49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shrinkToFit="1"/>
      <protection locked="0"/>
    </xf>
    <xf numFmtId="0" fontId="0" fillId="0" borderId="82" xfId="0" applyBorder="1" applyAlignment="1" applyProtection="1">
      <alignment horizontal="center" shrinkToFit="1"/>
      <protection locked="0"/>
    </xf>
    <xf numFmtId="49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ont="1" applyBorder="1" applyAlignment="1">
      <alignment horizontal="center" vertical="center" shrinkToFit="1"/>
    </xf>
    <xf numFmtId="180" fontId="0" fillId="33" borderId="83" xfId="48" applyNumberFormat="1" applyFont="1" applyFill="1" applyBorder="1" applyAlignment="1" applyProtection="1">
      <alignment vertical="center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5" xfId="0" applyFont="1" applyBorder="1" applyAlignment="1">
      <alignment horizontal="center" vertical="center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7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37" borderId="27" xfId="0" applyFill="1" applyBorder="1" applyAlignment="1" applyProtection="1">
      <alignment vertical="center"/>
      <protection locked="0"/>
    </xf>
    <xf numFmtId="0" fontId="0" fillId="37" borderId="83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49" fontId="0" fillId="33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88" xfId="0" applyFont="1" applyBorder="1" applyAlignment="1">
      <alignment horizontal="center" vertical="center"/>
    </xf>
    <xf numFmtId="49" fontId="0" fillId="33" borderId="88" xfId="0" applyNumberFormat="1" applyFont="1" applyFill="1" applyBorder="1" applyAlignment="1" applyProtection="1">
      <alignment vertical="center"/>
      <protection locked="0"/>
    </xf>
    <xf numFmtId="49" fontId="0" fillId="33" borderId="83" xfId="0" applyNumberFormat="1" applyFont="1" applyFill="1" applyBorder="1" applyAlignment="1" applyProtection="1">
      <alignment vertical="center"/>
      <protection locked="0"/>
    </xf>
    <xf numFmtId="49" fontId="0" fillId="33" borderId="87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vertical="center"/>
      <protection locked="0"/>
    </xf>
    <xf numFmtId="49" fontId="0" fillId="33" borderId="85" xfId="0" applyNumberFormat="1" applyFont="1" applyFill="1" applyBorder="1" applyAlignment="1" applyProtection="1">
      <alignment vertical="center"/>
      <protection locked="0"/>
    </xf>
    <xf numFmtId="180" fontId="4" fillId="0" borderId="83" xfId="48" applyNumberFormat="1" applyFont="1" applyFill="1" applyBorder="1" applyAlignment="1" applyProtection="1">
      <alignment vertical="center" shrinkToFit="1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89" xfId="48" applyNumberFormat="1" applyFont="1" applyBorder="1" applyAlignment="1" applyProtection="1">
      <alignment horizontal="center" vertical="center" wrapText="1" shrinkToFit="1"/>
      <protection hidden="1"/>
    </xf>
    <xf numFmtId="0" fontId="4" fillId="0" borderId="59" xfId="0" applyFont="1" applyBorder="1" applyAlignment="1" applyProtection="1">
      <alignment horizontal="center" wrapText="1"/>
      <protection hidden="1"/>
    </xf>
    <xf numFmtId="0" fontId="4" fillId="0" borderId="90" xfId="0" applyFont="1" applyBorder="1" applyAlignment="1" applyProtection="1">
      <alignment horizontal="center" wrapText="1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89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49" fontId="4" fillId="0" borderId="92" xfId="0" applyNumberFormat="1" applyFont="1" applyBorder="1" applyAlignment="1" applyProtection="1">
      <alignment horizontal="left" indent="1"/>
      <protection hidden="1"/>
    </xf>
    <xf numFmtId="0" fontId="4" fillId="0" borderId="93" xfId="0" applyFont="1" applyBorder="1" applyAlignment="1" applyProtection="1">
      <alignment horizontal="left" indent="1"/>
      <protection hidden="1"/>
    </xf>
    <xf numFmtId="0" fontId="4" fillId="0" borderId="94" xfId="0" applyFont="1" applyBorder="1" applyAlignment="1" applyProtection="1">
      <alignment horizontal="left" inden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49" fontId="4" fillId="0" borderId="72" xfId="0" applyNumberFormat="1" applyFont="1" applyBorder="1" applyAlignment="1" applyProtection="1">
      <alignment horizontal="left" vertical="center" indent="1"/>
      <protection hidden="1"/>
    </xf>
    <xf numFmtId="49" fontId="4" fillId="0" borderId="84" xfId="0" applyNumberFormat="1" applyFont="1" applyBorder="1" applyAlignment="1" applyProtection="1">
      <alignment horizontal="left" vertical="center" inden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horizontal="center" vertical="center"/>
      <protection hidden="1"/>
    </xf>
    <xf numFmtId="49" fontId="4" fillId="0" borderId="96" xfId="0" applyNumberFormat="1" applyFont="1" applyBorder="1" applyAlignment="1" applyProtection="1">
      <alignment horizontal="left" vertical="center" indent="1"/>
      <protection hidden="1"/>
    </xf>
    <xf numFmtId="49" fontId="4" fillId="0" borderId="97" xfId="0" applyNumberFormat="1" applyFont="1" applyBorder="1" applyAlignment="1" applyProtection="1">
      <alignment horizontal="left" vertical="center" indent="1"/>
      <protection hidden="1"/>
    </xf>
    <xf numFmtId="49" fontId="4" fillId="0" borderId="98" xfId="0" applyNumberFormat="1" applyFont="1" applyBorder="1" applyAlignment="1" applyProtection="1">
      <alignment horizontal="left" vertical="center" indent="1"/>
      <protection hidden="1"/>
    </xf>
    <xf numFmtId="180" fontId="0" fillId="34" borderId="57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0" xfId="48" applyNumberFormat="1" applyFont="1" applyFill="1" applyBorder="1" applyAlignment="1" applyProtection="1">
      <alignment horizontal="center" vertical="center"/>
      <protection hidden="1"/>
    </xf>
    <xf numFmtId="180" fontId="0" fillId="34" borderId="49" xfId="4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99" xfId="0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0" fontId="4" fillId="0" borderId="71" xfId="0" applyFont="1" applyBorder="1" applyAlignment="1" applyProtection="1">
      <alignment horizontal="left" vertical="center" indent="1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62" xfId="0" applyNumberFormat="1" applyFont="1" applyBorder="1" applyAlignment="1" applyProtection="1">
      <alignment horizontal="left" vertical="center" indent="1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180" fontId="0" fillId="34" borderId="26" xfId="48" applyNumberFormat="1" applyFont="1" applyFill="1" applyBorder="1" applyAlignment="1" applyProtection="1">
      <alignment vertical="center"/>
      <protection hidden="1"/>
    </xf>
    <xf numFmtId="180" fontId="0" fillId="34" borderId="100" xfId="48" applyNumberFormat="1" applyFont="1" applyFill="1" applyBorder="1" applyAlignment="1" applyProtection="1">
      <alignment vertical="center"/>
      <protection hidden="1"/>
    </xf>
    <xf numFmtId="180" fontId="0" fillId="34" borderId="101" xfId="48" applyNumberFormat="1" applyFont="1" applyFill="1" applyBorder="1" applyAlignment="1" applyProtection="1">
      <alignment vertical="center"/>
      <protection hidden="1"/>
    </xf>
    <xf numFmtId="180" fontId="0" fillId="34" borderId="102" xfId="48" applyNumberFormat="1" applyFont="1" applyFill="1" applyBorder="1" applyAlignment="1" applyProtection="1">
      <alignment vertical="center"/>
      <protection hidden="1"/>
    </xf>
    <xf numFmtId="0" fontId="4" fillId="0" borderId="99" xfId="0" applyFont="1" applyBorder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3" xfId="0" applyFont="1" applyBorder="1" applyAlignment="1" applyProtection="1">
      <alignment horizontal="center" vertical="center" wrapText="1" shrinkToFit="1"/>
      <protection hidden="1"/>
    </xf>
    <xf numFmtId="0" fontId="0" fillId="0" borderId="31" xfId="0" applyFont="1" applyBorder="1" applyAlignment="1" applyProtection="1">
      <alignment horizontal="center" vertical="center" wrapText="1" shrinkToFit="1"/>
      <protection hidden="1"/>
    </xf>
    <xf numFmtId="0" fontId="0" fillId="0" borderId="89" xfId="0" applyFont="1" applyBorder="1" applyAlignment="1" applyProtection="1">
      <alignment horizontal="center" vertical="center" wrapText="1" shrinkToFit="1"/>
      <protection hidden="1"/>
    </xf>
    <xf numFmtId="177" fontId="14" fillId="0" borderId="35" xfId="0" applyNumberFormat="1" applyFont="1" applyBorder="1" applyAlignment="1" applyProtection="1">
      <alignment/>
      <protection hidden="1"/>
    </xf>
    <xf numFmtId="177" fontId="14" fillId="0" borderId="103" xfId="0" applyNumberFormat="1" applyFont="1" applyBorder="1" applyAlignment="1" applyProtection="1">
      <alignment/>
      <protection hidden="1"/>
    </xf>
    <xf numFmtId="38" fontId="17" fillId="0" borderId="34" xfId="0" applyNumberFormat="1" applyFont="1" applyBorder="1" applyAlignment="1" applyProtection="1">
      <alignment/>
      <protection hidden="1"/>
    </xf>
    <xf numFmtId="38" fontId="17" fillId="0" borderId="91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38" fontId="14" fillId="0" borderId="34" xfId="0" applyNumberFormat="1" applyFont="1" applyBorder="1" applyAlignment="1" applyProtection="1">
      <alignment/>
      <protection hidden="1"/>
    </xf>
    <xf numFmtId="38" fontId="14" fillId="0" borderId="91" xfId="0" applyNumberFormat="1" applyFont="1" applyBorder="1" applyAlignment="1" applyProtection="1">
      <alignment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4" borderId="104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4" borderId="104" xfId="0" applyFont="1" applyFill="1" applyBorder="1" applyAlignment="1" applyProtection="1">
      <alignment horizont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2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93" xfId="0" applyNumberFormat="1" applyFont="1" applyBorder="1" applyAlignment="1" applyProtection="1">
      <alignment horizontal="left" indent="1"/>
      <protection hidden="1"/>
    </xf>
    <xf numFmtId="0" fontId="4" fillId="0" borderId="94" xfId="0" applyNumberFormat="1" applyFont="1" applyBorder="1" applyAlignment="1" applyProtection="1">
      <alignment horizontal="left" indent="1"/>
      <protection hidden="1"/>
    </xf>
    <xf numFmtId="49" fontId="4" fillId="0" borderId="93" xfId="0" applyNumberFormat="1" applyFont="1" applyBorder="1" applyAlignment="1" applyProtection="1">
      <alignment horizontal="left" indent="1"/>
      <protection hidden="1"/>
    </xf>
    <xf numFmtId="49" fontId="4" fillId="0" borderId="94" xfId="0" applyNumberFormat="1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10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wrapText="1"/>
      <protection hidden="1"/>
    </xf>
    <xf numFmtId="0" fontId="4" fillId="0" borderId="100" xfId="0" applyFont="1" applyBorder="1" applyAlignment="1" applyProtection="1">
      <alignment horizontal="center" wrapText="1"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105" xfId="48" applyNumberFormat="1" applyFont="1" applyFill="1" applyBorder="1" applyAlignment="1" applyProtection="1">
      <alignment horizontal="center" vertical="center"/>
      <protection hidden="1"/>
    </xf>
    <xf numFmtId="180" fontId="0" fillId="0" borderId="36" xfId="48" applyNumberFormat="1" applyFont="1" applyBorder="1" applyAlignment="1" applyProtection="1">
      <alignment horizontal="center" vertical="center"/>
      <protection hidden="1"/>
    </xf>
    <xf numFmtId="180" fontId="0" fillId="0" borderId="105" xfId="48" applyNumberFormat="1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85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vertical="center"/>
      <protection hidden="1"/>
    </xf>
    <xf numFmtId="0" fontId="4" fillId="0" borderId="85" xfId="0" applyFont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horizontal="center"/>
      <protection hidden="1"/>
    </xf>
    <xf numFmtId="180" fontId="14" fillId="0" borderId="57" xfId="48" applyNumberFormat="1" applyFont="1" applyBorder="1" applyAlignment="1" applyProtection="1">
      <alignment horizontal="right" vertical="center"/>
      <protection hidden="1"/>
    </xf>
    <xf numFmtId="180" fontId="14" fillId="0" borderId="106" xfId="48" applyNumberFormat="1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2" xfId="0" applyFont="1" applyBorder="1" applyAlignment="1" applyProtection="1">
      <alignment horizontal="center" wrapText="1"/>
      <protection hidden="1"/>
    </xf>
    <xf numFmtId="0" fontId="4" fillId="0" borderId="75" xfId="0" applyFont="1" applyBorder="1" applyAlignment="1" applyProtection="1">
      <alignment horizontal="left" vertical="center" indent="1"/>
      <protection hidden="1"/>
    </xf>
    <xf numFmtId="181" fontId="4" fillId="0" borderId="71" xfId="0" applyNumberFormat="1" applyFont="1" applyBorder="1" applyAlignment="1" applyProtection="1">
      <alignment horizontal="center" vertical="center"/>
      <protection hidden="1"/>
    </xf>
    <xf numFmtId="0" fontId="4" fillId="0" borderId="87" xfId="0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8" xfId="0" applyFont="1" applyBorder="1" applyAlignment="1" applyProtection="1">
      <alignment horizontal="center" vertical="center" wrapText="1"/>
      <protection hidden="1"/>
    </xf>
    <xf numFmtId="0" fontId="4" fillId="0" borderId="10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18" fillId="0" borderId="55" xfId="0" applyFont="1" applyBorder="1" applyAlignment="1" applyProtection="1">
      <alignment horizontal="center" vertical="center" wrapText="1"/>
      <protection hidden="1"/>
    </xf>
    <xf numFmtId="0" fontId="4" fillId="0" borderId="99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0" fillId="0" borderId="83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1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9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99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 applyProtection="1">
      <alignment horizontal="left" vertical="center"/>
      <protection hidden="1"/>
    </xf>
    <xf numFmtId="0" fontId="2" fillId="0" borderId="27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83" xfId="0" applyFont="1" applyBorder="1" applyAlignment="1" applyProtection="1">
      <alignment vertical="center"/>
      <protection hidden="1"/>
    </xf>
    <xf numFmtId="180" fontId="2" fillId="0" borderId="83" xfId="48" applyNumberFormat="1" applyFont="1" applyFill="1" applyBorder="1" applyAlignment="1" applyProtection="1">
      <alignment vertical="center" shrinkToFit="1"/>
      <protection hidden="1"/>
    </xf>
    <xf numFmtId="180" fontId="2" fillId="0" borderId="83" xfId="48" applyNumberFormat="1" applyFont="1" applyBorder="1" applyAlignment="1" applyProtection="1">
      <alignment vertical="center" shrinkToFit="1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9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52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99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"/>
  <sheetViews>
    <sheetView showGridLines="0" tabSelected="1" zoomScalePageLayoutView="0" workbookViewId="0" topLeftCell="A1">
      <selection activeCell="X3" sqref="X3"/>
    </sheetView>
  </sheetViews>
  <sheetFormatPr defaultColWidth="9.00390625" defaultRowHeight="30" customHeight="1"/>
  <cols>
    <col min="1" max="1" width="2.50390625" style="37" customWidth="1"/>
    <col min="2" max="2" width="5.875" style="37" customWidth="1"/>
    <col min="3" max="34" width="4.125" style="37" customWidth="1"/>
    <col min="35" max="37" width="3.625" style="37" customWidth="1"/>
    <col min="38" max="38" width="2.625" style="37" bestFit="1" customWidth="1"/>
    <col min="39" max="42" width="3.75390625" style="37" customWidth="1"/>
    <col min="43" max="45" width="9.00390625" style="37" customWidth="1"/>
    <col min="46" max="46" width="3.25390625" style="37" bestFit="1" customWidth="1"/>
    <col min="47" max="50" width="9.00390625" style="37" customWidth="1"/>
    <col min="51" max="51" width="3.25390625" style="37" bestFit="1" customWidth="1"/>
    <col min="52" max="16384" width="9.00390625" style="37" customWidth="1"/>
  </cols>
  <sheetData>
    <row r="1" spans="2:14" ht="15" customHeight="1" thickBot="1">
      <c r="B1" s="35"/>
      <c r="C1" s="32"/>
      <c r="D1" s="32"/>
      <c r="E1" s="35"/>
      <c r="F1" s="31"/>
      <c r="G1" s="31"/>
      <c r="H1" s="31"/>
      <c r="I1" s="31"/>
      <c r="J1" s="31"/>
      <c r="K1" s="31"/>
      <c r="L1" s="31"/>
      <c r="M1" s="31"/>
      <c r="N1" s="31"/>
    </row>
    <row r="2" spans="2:32" s="113" customFormat="1" ht="30" customHeight="1" thickBot="1">
      <c r="B2" s="225" t="s">
        <v>19</v>
      </c>
      <c r="C2" s="226"/>
      <c r="D2" s="227"/>
      <c r="E2" s="227"/>
      <c r="F2" s="227"/>
      <c r="G2" s="228" t="s">
        <v>75</v>
      </c>
      <c r="H2" s="226"/>
      <c r="I2" s="229"/>
      <c r="J2" s="230"/>
      <c r="K2" s="230"/>
      <c r="L2" s="230"/>
      <c r="M2" s="230"/>
      <c r="N2" s="231"/>
      <c r="O2" s="228" t="s">
        <v>5</v>
      </c>
      <c r="P2" s="226"/>
      <c r="Q2" s="232"/>
      <c r="R2" s="232"/>
      <c r="S2" s="232"/>
      <c r="T2" s="232"/>
      <c r="U2" s="232"/>
      <c r="V2" s="233"/>
      <c r="X2" s="223" t="s">
        <v>81</v>
      </c>
      <c r="Y2" s="224"/>
      <c r="Z2" s="224"/>
      <c r="AA2" s="224"/>
      <c r="AB2" s="224"/>
      <c r="AC2" s="224"/>
      <c r="AD2" s="214"/>
      <c r="AE2" s="214"/>
      <c r="AF2" s="38" t="s">
        <v>51</v>
      </c>
    </row>
    <row r="3" spans="2:5" ht="30" customHeight="1" thickBot="1">
      <c r="B3" s="35"/>
      <c r="C3" s="35"/>
      <c r="D3" s="35"/>
      <c r="E3" s="35"/>
    </row>
    <row r="4" spans="2:34" ht="15" customHeight="1" thickBot="1">
      <c r="B4" s="36"/>
      <c r="C4" s="198">
        <v>1</v>
      </c>
      <c r="D4" s="191"/>
      <c r="E4" s="191"/>
      <c r="F4" s="191"/>
      <c r="G4" s="191">
        <v>2</v>
      </c>
      <c r="H4" s="191"/>
      <c r="I4" s="191"/>
      <c r="J4" s="191"/>
      <c r="K4" s="191">
        <v>3</v>
      </c>
      <c r="L4" s="191"/>
      <c r="M4" s="191"/>
      <c r="N4" s="191"/>
      <c r="O4" s="191">
        <v>4</v>
      </c>
      <c r="P4" s="191"/>
      <c r="Q4" s="191"/>
      <c r="R4" s="191"/>
      <c r="S4" s="191">
        <v>5</v>
      </c>
      <c r="T4" s="191"/>
      <c r="U4" s="191"/>
      <c r="V4" s="191"/>
      <c r="W4" s="191">
        <v>6</v>
      </c>
      <c r="X4" s="191"/>
      <c r="Y4" s="191"/>
      <c r="Z4" s="217"/>
      <c r="AA4" s="33"/>
      <c r="AB4" s="33"/>
      <c r="AC4" s="33"/>
      <c r="AD4" s="34"/>
      <c r="AE4" s="33"/>
      <c r="AF4" s="33"/>
      <c r="AG4" s="33"/>
      <c r="AH4" s="33"/>
    </row>
    <row r="5" spans="2:34" ht="30" customHeight="1">
      <c r="B5" s="199" t="s">
        <v>73</v>
      </c>
      <c r="C5" s="196"/>
      <c r="D5" s="196"/>
      <c r="E5" s="196"/>
      <c r="F5" s="197"/>
      <c r="G5" s="195"/>
      <c r="H5" s="196"/>
      <c r="I5" s="196"/>
      <c r="J5" s="197"/>
      <c r="K5" s="195"/>
      <c r="L5" s="196"/>
      <c r="M5" s="196"/>
      <c r="N5" s="197"/>
      <c r="O5" s="195"/>
      <c r="P5" s="196"/>
      <c r="Q5" s="196"/>
      <c r="R5" s="197"/>
      <c r="S5" s="195"/>
      <c r="T5" s="196"/>
      <c r="U5" s="196"/>
      <c r="V5" s="197"/>
      <c r="W5" s="195"/>
      <c r="X5" s="196"/>
      <c r="Y5" s="196"/>
      <c r="Z5" s="215"/>
      <c r="AA5" s="33"/>
      <c r="AB5" s="33"/>
      <c r="AC5" s="33"/>
      <c r="AD5" s="34"/>
      <c r="AE5" s="33"/>
      <c r="AF5" s="33"/>
      <c r="AG5" s="33"/>
      <c r="AH5" s="33"/>
    </row>
    <row r="6" spans="2:34" ht="30" customHeight="1">
      <c r="B6" s="200"/>
      <c r="C6" s="193"/>
      <c r="D6" s="193"/>
      <c r="E6" s="193"/>
      <c r="F6" s="194"/>
      <c r="G6" s="192"/>
      <c r="H6" s="193"/>
      <c r="I6" s="193"/>
      <c r="J6" s="194"/>
      <c r="K6" s="192"/>
      <c r="L6" s="193"/>
      <c r="M6" s="193"/>
      <c r="N6" s="194"/>
      <c r="O6" s="192"/>
      <c r="P6" s="193"/>
      <c r="Q6" s="193"/>
      <c r="R6" s="194"/>
      <c r="S6" s="192"/>
      <c r="T6" s="193"/>
      <c r="U6" s="193"/>
      <c r="V6" s="194"/>
      <c r="W6" s="192"/>
      <c r="X6" s="193"/>
      <c r="Y6" s="193"/>
      <c r="Z6" s="216"/>
      <c r="AA6" s="33"/>
      <c r="AB6" s="33"/>
      <c r="AC6" s="33"/>
      <c r="AD6" s="34"/>
      <c r="AE6" s="33"/>
      <c r="AF6" s="33"/>
      <c r="AG6" s="33"/>
      <c r="AH6" s="33"/>
    </row>
    <row r="7" spans="2:34" ht="30" customHeight="1" thickBot="1">
      <c r="B7" s="200"/>
      <c r="C7" s="193"/>
      <c r="D7" s="193"/>
      <c r="E7" s="193"/>
      <c r="F7" s="194"/>
      <c r="G7" s="192"/>
      <c r="H7" s="193"/>
      <c r="I7" s="193"/>
      <c r="J7" s="194"/>
      <c r="K7" s="192"/>
      <c r="L7" s="193"/>
      <c r="M7" s="193"/>
      <c r="N7" s="194"/>
      <c r="O7" s="192"/>
      <c r="P7" s="193"/>
      <c r="Q7" s="193"/>
      <c r="R7" s="194"/>
      <c r="S7" s="192"/>
      <c r="T7" s="193"/>
      <c r="U7" s="193"/>
      <c r="V7" s="194"/>
      <c r="W7" s="192"/>
      <c r="X7" s="193"/>
      <c r="Y7" s="193"/>
      <c r="Z7" s="216"/>
      <c r="AA7" s="33"/>
      <c r="AB7" s="33"/>
      <c r="AC7" s="33"/>
      <c r="AD7" s="34"/>
      <c r="AE7" s="33"/>
      <c r="AF7" s="33"/>
      <c r="AG7" s="33"/>
      <c r="AH7" s="33"/>
    </row>
    <row r="8" spans="2:34" ht="15" customHeight="1" thickBot="1">
      <c r="B8" s="200"/>
      <c r="C8" s="221">
        <v>7</v>
      </c>
      <c r="D8" s="213"/>
      <c r="E8" s="213"/>
      <c r="F8" s="213"/>
      <c r="G8" s="213">
        <v>8</v>
      </c>
      <c r="H8" s="213"/>
      <c r="I8" s="213"/>
      <c r="J8" s="213"/>
      <c r="K8" s="213">
        <v>9</v>
      </c>
      <c r="L8" s="213"/>
      <c r="M8" s="213"/>
      <c r="N8" s="213"/>
      <c r="O8" s="213">
        <v>10</v>
      </c>
      <c r="P8" s="213"/>
      <c r="Q8" s="213"/>
      <c r="R8" s="213"/>
      <c r="S8" s="213">
        <v>11</v>
      </c>
      <c r="T8" s="213"/>
      <c r="U8" s="213"/>
      <c r="V8" s="213"/>
      <c r="W8" s="213">
        <v>12</v>
      </c>
      <c r="X8" s="213"/>
      <c r="Y8" s="213"/>
      <c r="Z8" s="222"/>
      <c r="AA8" s="33"/>
      <c r="AB8" s="33"/>
      <c r="AC8" s="33"/>
      <c r="AD8" s="34"/>
      <c r="AE8" s="33"/>
      <c r="AF8" s="33"/>
      <c r="AG8" s="33"/>
      <c r="AH8" s="33"/>
    </row>
    <row r="9" spans="2:34" ht="30" customHeight="1">
      <c r="B9" s="200"/>
      <c r="C9" s="196"/>
      <c r="D9" s="196"/>
      <c r="E9" s="196"/>
      <c r="F9" s="197"/>
      <c r="G9" s="218"/>
      <c r="H9" s="219"/>
      <c r="I9" s="219"/>
      <c r="J9" s="220"/>
      <c r="K9" s="218"/>
      <c r="L9" s="219"/>
      <c r="M9" s="219"/>
      <c r="N9" s="220"/>
      <c r="O9" s="218"/>
      <c r="P9" s="219"/>
      <c r="Q9" s="219"/>
      <c r="R9" s="220"/>
      <c r="S9" s="196"/>
      <c r="T9" s="196"/>
      <c r="U9" s="196"/>
      <c r="V9" s="197"/>
      <c r="W9" s="195"/>
      <c r="X9" s="196"/>
      <c r="Y9" s="196"/>
      <c r="Z9" s="215"/>
      <c r="AA9" s="33"/>
      <c r="AB9" s="33"/>
      <c r="AC9" s="33"/>
      <c r="AD9" s="34"/>
      <c r="AE9" s="33"/>
      <c r="AF9" s="33"/>
      <c r="AG9" s="33"/>
      <c r="AH9" s="33"/>
    </row>
    <row r="10" spans="2:34" ht="30" customHeight="1">
      <c r="B10" s="200"/>
      <c r="C10" s="193"/>
      <c r="D10" s="193"/>
      <c r="E10" s="193"/>
      <c r="F10" s="194"/>
      <c r="G10" s="208"/>
      <c r="H10" s="209"/>
      <c r="I10" s="209"/>
      <c r="J10" s="210"/>
      <c r="K10" s="193"/>
      <c r="L10" s="193"/>
      <c r="M10" s="193"/>
      <c r="N10" s="194"/>
      <c r="O10" s="193"/>
      <c r="P10" s="193"/>
      <c r="Q10" s="193"/>
      <c r="R10" s="194"/>
      <c r="S10" s="193"/>
      <c r="T10" s="193"/>
      <c r="U10" s="193"/>
      <c r="V10" s="194"/>
      <c r="W10" s="192"/>
      <c r="X10" s="193"/>
      <c r="Y10" s="193"/>
      <c r="Z10" s="216"/>
      <c r="AA10" s="33"/>
      <c r="AB10" s="33"/>
      <c r="AC10" s="33"/>
      <c r="AD10" s="34"/>
      <c r="AE10" s="33"/>
      <c r="AF10" s="33"/>
      <c r="AG10" s="33"/>
      <c r="AH10" s="33"/>
    </row>
    <row r="11" spans="2:34" ht="30" customHeight="1" thickBot="1">
      <c r="B11" s="201"/>
      <c r="C11" s="202"/>
      <c r="D11" s="203"/>
      <c r="E11" s="203"/>
      <c r="F11" s="204"/>
      <c r="G11" s="205"/>
      <c r="H11" s="206"/>
      <c r="I11" s="206"/>
      <c r="J11" s="207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2"/>
      <c r="AA11" s="33"/>
      <c r="AB11" s="33"/>
      <c r="AC11" s="33"/>
      <c r="AD11" s="34"/>
      <c r="AE11" s="33"/>
      <c r="AF11" s="33"/>
      <c r="AG11" s="33"/>
      <c r="AH11" s="33"/>
    </row>
    <row r="12" ht="15" customHeight="1"/>
  </sheetData>
  <sheetProtection password="CC3D" sheet="1" objects="1" scenarios="1"/>
  <mergeCells count="57">
    <mergeCell ref="X2:AC2"/>
    <mergeCell ref="B2:C2"/>
    <mergeCell ref="D2:F2"/>
    <mergeCell ref="G2:H2"/>
    <mergeCell ref="I2:N2"/>
    <mergeCell ref="O2:P2"/>
    <mergeCell ref="Q2:V2"/>
    <mergeCell ref="C9:F9"/>
    <mergeCell ref="G9:J9"/>
    <mergeCell ref="C8:F8"/>
    <mergeCell ref="G8:J8"/>
    <mergeCell ref="W8:Z8"/>
    <mergeCell ref="W7:Z7"/>
    <mergeCell ref="K7:N7"/>
    <mergeCell ref="G7:J7"/>
    <mergeCell ref="K8:N8"/>
    <mergeCell ref="O8:R8"/>
    <mergeCell ref="W5:Z5"/>
    <mergeCell ref="S6:V6"/>
    <mergeCell ref="W6:Z6"/>
    <mergeCell ref="O5:R5"/>
    <mergeCell ref="O6:R6"/>
    <mergeCell ref="K9:N9"/>
    <mergeCell ref="O7:R7"/>
    <mergeCell ref="O11:R11"/>
    <mergeCell ref="O9:R9"/>
    <mergeCell ref="S5:V5"/>
    <mergeCell ref="S11:V11"/>
    <mergeCell ref="S9:V9"/>
    <mergeCell ref="S10:V10"/>
    <mergeCell ref="S7:V7"/>
    <mergeCell ref="W11:Z11"/>
    <mergeCell ref="S8:V8"/>
    <mergeCell ref="AD2:AE2"/>
    <mergeCell ref="K11:N11"/>
    <mergeCell ref="W9:Z9"/>
    <mergeCell ref="O10:R10"/>
    <mergeCell ref="W10:Z10"/>
    <mergeCell ref="K10:N10"/>
    <mergeCell ref="W4:Z4"/>
    <mergeCell ref="S4:V4"/>
    <mergeCell ref="B5:B11"/>
    <mergeCell ref="C10:F10"/>
    <mergeCell ref="C11:F11"/>
    <mergeCell ref="G11:J11"/>
    <mergeCell ref="G10:J10"/>
    <mergeCell ref="C7:F7"/>
    <mergeCell ref="G5:J5"/>
    <mergeCell ref="C5:F5"/>
    <mergeCell ref="C6:F6"/>
    <mergeCell ref="G6:J6"/>
    <mergeCell ref="O4:R4"/>
    <mergeCell ref="K6:N6"/>
    <mergeCell ref="K5:N5"/>
    <mergeCell ref="C4:F4"/>
    <mergeCell ref="G4:J4"/>
    <mergeCell ref="K4:N4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J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F28" sqref="F28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$B$46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$C$46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71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66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'‘１０月'!B46</f>
        <v>0</v>
      </c>
      <c r="C13" s="142">
        <f>'‘１０月'!C46</f>
        <v>0</v>
      </c>
      <c r="D13" s="142">
        <f>'‘１０月'!D46</f>
        <v>0</v>
      </c>
      <c r="E13" s="142">
        <f>'‘１０月'!E46</f>
        <v>0</v>
      </c>
      <c r="F13" s="142">
        <f>'‘１０月'!F47</f>
      </c>
      <c r="G13" s="142">
        <f>'‘１０月'!G47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39387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39388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39389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39390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39391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39392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39393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39394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39395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39396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39397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39398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39399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39400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39401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39402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39403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39404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39405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39406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39407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39408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39409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39410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39411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39412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39413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39414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39415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39416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61">
        <f>IF(F43="","",F43+B44-D44)</f>
      </c>
      <c r="G44" s="161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J47+'‘１０月'!J48</f>
        <v>0</v>
      </c>
      <c r="K48" s="14"/>
      <c r="L48" s="186"/>
      <c r="M48" s="159">
        <f>M47+'‘１０月'!M48</f>
        <v>0</v>
      </c>
      <c r="N48" s="14"/>
      <c r="O48" s="186"/>
      <c r="P48" s="159">
        <f>P47+'‘１０月'!P48</f>
        <v>0</v>
      </c>
      <c r="Q48" s="14"/>
      <c r="R48" s="186"/>
      <c r="S48" s="159">
        <f>S47+'‘１０月'!S48</f>
        <v>0</v>
      </c>
      <c r="T48" s="14"/>
      <c r="U48" s="186"/>
      <c r="V48" s="159">
        <f>V47+'‘１０月'!V48</f>
        <v>0</v>
      </c>
      <c r="W48" s="14"/>
      <c r="X48" s="186"/>
      <c r="Y48" s="159">
        <f>Y47+'‘１０月'!Y48</f>
        <v>0</v>
      </c>
      <c r="Z48" s="14"/>
      <c r="AA48" s="186"/>
      <c r="AB48" s="159">
        <f>AB47+'‘１０月'!AB48</f>
        <v>0</v>
      </c>
      <c r="AC48" s="14"/>
      <c r="AD48" s="186"/>
      <c r="AE48" s="159">
        <f>AE47+'‘１０月'!AE48</f>
        <v>0</v>
      </c>
      <c r="AF48" s="14"/>
      <c r="AG48" s="186"/>
      <c r="AH48" s="159">
        <f>AH47+'‘１０月'!AH48</f>
        <v>0</v>
      </c>
      <c r="AI48" s="14"/>
      <c r="AJ48" s="186"/>
      <c r="AK48" s="159">
        <f>AK47+'‘１０月'!AK48</f>
        <v>0</v>
      </c>
      <c r="AL48" s="14"/>
      <c r="AM48" s="186"/>
      <c r="AN48" s="159">
        <f>AN47+'‘１０月'!AN48</f>
        <v>0</v>
      </c>
      <c r="AO48" s="14"/>
      <c r="AP48" s="186"/>
      <c r="AQ48" s="159">
        <f>AQ47+'‘１０月'!AQ48</f>
        <v>0</v>
      </c>
      <c r="AR48" s="14"/>
      <c r="AS48" s="186"/>
    </row>
    <row r="49" spans="6:7" ht="12">
      <c r="F49" s="27"/>
      <c r="G49" s="27"/>
    </row>
    <row r="51" ht="12">
      <c r="F51" s="10"/>
    </row>
  </sheetData>
  <sheetProtection password="CC3D" sheet="1" objects="1" scenarios="1"/>
  <mergeCells count="65">
    <mergeCell ref="A6:C6"/>
    <mergeCell ref="D5:E5"/>
    <mergeCell ref="D6:E6"/>
    <mergeCell ref="B9:C10"/>
    <mergeCell ref="J8:L8"/>
    <mergeCell ref="M8:O8"/>
    <mergeCell ref="K9:L9"/>
    <mergeCell ref="K10:L10"/>
    <mergeCell ref="D9:E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AQ8:AS8"/>
    <mergeCell ref="AE8:AG8"/>
    <mergeCell ref="AH8:AJ8"/>
    <mergeCell ref="AK8:AM8"/>
    <mergeCell ref="AN8:AP8"/>
    <mergeCell ref="V8:X8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26"/>
  <sheetViews>
    <sheetView showGridLines="0" showZeros="0" zoomScale="70" zoomScaleNormal="70" zoomScaleSheetLayoutView="50" zoomScalePageLayoutView="0" workbookViewId="0" topLeftCell="A1">
      <selection activeCell="AO46" sqref="AO46"/>
    </sheetView>
  </sheetViews>
  <sheetFormatPr defaultColWidth="9.00390625" defaultRowHeight="30" customHeight="1"/>
  <cols>
    <col min="1" max="1" width="4.75390625" style="55" bestFit="1" customWidth="1"/>
    <col min="2" max="2" width="10.50390625" style="55" bestFit="1" customWidth="1"/>
    <col min="3" max="3" width="9.50390625" style="55" bestFit="1" customWidth="1"/>
    <col min="4" max="4" width="3.125" style="55" customWidth="1"/>
    <col min="5" max="5" width="4.125" style="55" bestFit="1" customWidth="1"/>
    <col min="6" max="7" width="5.25390625" style="55" customWidth="1"/>
    <col min="8" max="8" width="6.625" style="55" customWidth="1"/>
    <col min="9" max="9" width="6.75390625" style="55" bestFit="1" customWidth="1"/>
    <col min="10" max="11" width="5.25390625" style="55" customWidth="1"/>
    <col min="12" max="12" width="6.625" style="55" customWidth="1"/>
    <col min="13" max="13" width="6.75390625" style="55" bestFit="1" customWidth="1"/>
    <col min="14" max="15" width="5.375" style="55" customWidth="1"/>
    <col min="16" max="16" width="6.625" style="55" customWidth="1"/>
    <col min="17" max="19" width="5.375" style="55" customWidth="1"/>
    <col min="20" max="20" width="6.625" style="55" customWidth="1"/>
    <col min="21" max="21" width="5.25390625" style="55" customWidth="1"/>
    <col min="22" max="23" width="5.375" style="55" customWidth="1"/>
    <col min="24" max="24" width="6.625" style="55" customWidth="1"/>
    <col min="25" max="27" width="5.375" style="55" customWidth="1"/>
    <col min="28" max="28" width="6.625" style="55" customWidth="1"/>
    <col min="29" max="29" width="5.25390625" style="55" customWidth="1"/>
    <col min="30" max="31" width="8.50390625" style="55" customWidth="1"/>
    <col min="32" max="32" width="0.875" style="55" customWidth="1"/>
    <col min="33" max="34" width="8.625" style="55" customWidth="1"/>
    <col min="35" max="35" width="5.375" style="55" customWidth="1"/>
    <col min="36" max="36" width="6.625" style="132" customWidth="1"/>
    <col min="37" max="37" width="7.50390625" style="162" bestFit="1" customWidth="1"/>
    <col min="38" max="38" width="9.875" style="162" customWidth="1"/>
    <col min="39" max="39" width="8.875" style="55" customWidth="1"/>
    <col min="40" max="40" width="0.6171875" style="55" customWidth="1"/>
    <col min="41" max="41" width="8.875" style="55" customWidth="1"/>
    <col min="42" max="42" width="7.875" style="55" customWidth="1"/>
    <col min="43" max="43" width="5.375" style="55" bestFit="1" customWidth="1"/>
    <col min="44" max="44" width="6.125" style="55" bestFit="1" customWidth="1"/>
    <col min="45" max="45" width="9.375" style="127" bestFit="1" customWidth="1"/>
    <col min="46" max="46" width="9.125" style="127" bestFit="1" customWidth="1"/>
    <col min="47" max="48" width="9.00390625" style="55" customWidth="1"/>
    <col min="49" max="49" width="4.375" style="55" bestFit="1" customWidth="1"/>
    <col min="50" max="16384" width="9.00390625" style="55" customWidth="1"/>
  </cols>
  <sheetData>
    <row r="1" ht="6.75" customHeight="1" thickBot="1"/>
    <row r="2" spans="1:46" s="42" customFormat="1" ht="30" customHeight="1" thickBot="1">
      <c r="A2" s="332" t="str">
        <f>'免税使用者情報・保有機械情報入力'!B2</f>
        <v>整理番号</v>
      </c>
      <c r="B2" s="268"/>
      <c r="C2" s="333">
        <f>'免税使用者情報・保有機械情報入力'!$D$2</f>
        <v>0</v>
      </c>
      <c r="D2" s="333"/>
      <c r="E2" s="333"/>
      <c r="F2" s="268" t="str">
        <f>'免税使用者情報・保有機械情報入力'!G2</f>
        <v>住所</v>
      </c>
      <c r="G2" s="268"/>
      <c r="H2" s="268">
        <f>'免税使用者情報・保有機械情報入力'!$I$2</f>
        <v>0</v>
      </c>
      <c r="I2" s="268"/>
      <c r="J2" s="268"/>
      <c r="K2" s="268"/>
      <c r="L2" s="268"/>
      <c r="M2" s="268"/>
      <c r="N2" s="268" t="str">
        <f>'免税使用者情報・保有機械情報入力'!O2</f>
        <v>名前</v>
      </c>
      <c r="O2" s="268"/>
      <c r="P2" s="321">
        <f>'免税使用者情報・保有機械情報入力'!$Q$2</f>
        <v>0</v>
      </c>
      <c r="Q2" s="321"/>
      <c r="R2" s="321"/>
      <c r="S2" s="321"/>
      <c r="T2" s="321"/>
      <c r="U2" s="322"/>
      <c r="V2" s="40"/>
      <c r="W2" s="346" t="str">
        <f>'免税使用者情報・保有機械情報入力'!X2</f>
        <v>2021年度交付数量</v>
      </c>
      <c r="X2" s="347"/>
      <c r="Y2" s="347"/>
      <c r="Z2" s="347"/>
      <c r="AA2" s="347"/>
      <c r="AB2" s="347"/>
      <c r="AC2" s="234">
        <f>'免税使用者情報・保有機械情報入力'!AD2</f>
        <v>0</v>
      </c>
      <c r="AD2" s="234"/>
      <c r="AE2" s="41" t="str">
        <f>'免税使用者情報・保有機械情報入力'!AF2</f>
        <v>㍑</v>
      </c>
      <c r="AJ2" s="133"/>
      <c r="AK2" s="163"/>
      <c r="AL2" s="163"/>
      <c r="AS2" s="128"/>
      <c r="AT2" s="128"/>
    </row>
    <row r="3" spans="36:46" s="42" customFormat="1" ht="30" customHeight="1" thickBot="1">
      <c r="AJ3" s="133"/>
      <c r="AK3" s="163"/>
      <c r="AL3" s="163"/>
      <c r="AS3" s="128"/>
      <c r="AT3" s="128"/>
    </row>
    <row r="4" spans="1:46" s="42" customFormat="1" ht="20.25" customHeight="1" thickBot="1">
      <c r="A4" s="43"/>
      <c r="F4" s="318">
        <f>'免税使用者情報・保有機械情報入力'!C4</f>
        <v>1</v>
      </c>
      <c r="G4" s="319"/>
      <c r="H4" s="319"/>
      <c r="I4" s="320"/>
      <c r="J4" s="318">
        <f>'免税使用者情報・保有機械情報入力'!G4</f>
        <v>2</v>
      </c>
      <c r="K4" s="319"/>
      <c r="L4" s="319"/>
      <c r="M4" s="320"/>
      <c r="N4" s="318">
        <f>'免税使用者情報・保有機械情報入力'!K4</f>
        <v>3</v>
      </c>
      <c r="O4" s="319"/>
      <c r="P4" s="319"/>
      <c r="Q4" s="320"/>
      <c r="R4" s="334">
        <f>'免税使用者情報・保有機械情報入力'!O4</f>
        <v>4</v>
      </c>
      <c r="S4" s="319"/>
      <c r="T4" s="319"/>
      <c r="U4" s="335"/>
      <c r="V4" s="318">
        <f>'免税使用者情報・保有機械情報入力'!S4</f>
        <v>5</v>
      </c>
      <c r="W4" s="319"/>
      <c r="X4" s="319"/>
      <c r="Y4" s="320"/>
      <c r="Z4" s="318">
        <f>'免税使用者情報・保有機械情報入力'!W4</f>
        <v>6</v>
      </c>
      <c r="AA4" s="319"/>
      <c r="AB4" s="319"/>
      <c r="AC4" s="320"/>
      <c r="AD4" s="43"/>
      <c r="AE4" s="43"/>
      <c r="AF4" s="43"/>
      <c r="AG4" s="43"/>
      <c r="AH4" s="43"/>
      <c r="AI4" s="43"/>
      <c r="AJ4" s="134"/>
      <c r="AK4" s="164"/>
      <c r="AL4" s="164"/>
      <c r="AM4" s="43"/>
      <c r="AN4" s="43"/>
      <c r="AO4" s="43"/>
      <c r="AP4" s="43"/>
      <c r="AQ4" s="43"/>
      <c r="AR4" s="43"/>
      <c r="AS4" s="43"/>
      <c r="AT4" s="43"/>
    </row>
    <row r="5" spans="1:38" s="42" customFormat="1" ht="30" customHeight="1" thickBot="1">
      <c r="A5" s="44" t="s">
        <v>74</v>
      </c>
      <c r="B5" s="272">
        <v>1</v>
      </c>
      <c r="C5" s="273"/>
      <c r="D5" s="43"/>
      <c r="E5" s="274" t="s">
        <v>20</v>
      </c>
      <c r="F5" s="248">
        <f>'免税使用者情報・保有機械情報入力'!C5</f>
        <v>0</v>
      </c>
      <c r="G5" s="249"/>
      <c r="H5" s="249"/>
      <c r="I5" s="250"/>
      <c r="J5" s="269">
        <f>'免税使用者情報・保有機械情報入力'!G5</f>
        <v>0</v>
      </c>
      <c r="K5" s="270"/>
      <c r="L5" s="270"/>
      <c r="M5" s="271"/>
      <c r="N5" s="269">
        <f>'免税使用者情報・保有機械情報入力'!K5</f>
        <v>0</v>
      </c>
      <c r="O5" s="270"/>
      <c r="P5" s="270"/>
      <c r="Q5" s="271"/>
      <c r="R5" s="249">
        <f>'免税使用者情報・保有機械情報入力'!O5</f>
        <v>0</v>
      </c>
      <c r="S5" s="249"/>
      <c r="T5" s="249"/>
      <c r="U5" s="249"/>
      <c r="V5" s="248">
        <f>'免税使用者情報・保有機械情報入力'!S5</f>
        <v>0</v>
      </c>
      <c r="W5" s="249"/>
      <c r="X5" s="249"/>
      <c r="Y5" s="250"/>
      <c r="Z5" s="248">
        <f>'免税使用者情報・保有機械情報入力'!W5</f>
        <v>0</v>
      </c>
      <c r="AA5" s="249"/>
      <c r="AB5" s="249"/>
      <c r="AC5" s="250"/>
      <c r="AE5" s="130" t="s">
        <v>79</v>
      </c>
      <c r="AJ5" s="133"/>
      <c r="AK5" s="163"/>
      <c r="AL5" s="163"/>
    </row>
    <row r="6" spans="1:38" s="42" customFormat="1" ht="30" customHeight="1">
      <c r="A6" s="43"/>
      <c r="B6" s="43"/>
      <c r="C6" s="43"/>
      <c r="D6" s="43"/>
      <c r="E6" s="275"/>
      <c r="F6" s="251">
        <f>'免税使用者情報・保有機械情報入力'!C6</f>
        <v>0</v>
      </c>
      <c r="G6" s="252"/>
      <c r="H6" s="252"/>
      <c r="I6" s="253"/>
      <c r="J6" s="265">
        <f>'免税使用者情報・保有機械情報入力'!G6</f>
        <v>0</v>
      </c>
      <c r="K6" s="266"/>
      <c r="L6" s="266"/>
      <c r="M6" s="267"/>
      <c r="N6" s="265">
        <f>'免税使用者情報・保有機械情報入力'!K6</f>
        <v>0</v>
      </c>
      <c r="O6" s="266"/>
      <c r="P6" s="266"/>
      <c r="Q6" s="267"/>
      <c r="R6" s="252">
        <f>'免税使用者情報・保有機械情報入力'!O6</f>
        <v>0</v>
      </c>
      <c r="S6" s="252"/>
      <c r="T6" s="252"/>
      <c r="U6" s="252"/>
      <c r="V6" s="251">
        <f>'免税使用者情報・保有機械情報入力'!S6</f>
        <v>0</v>
      </c>
      <c r="W6" s="252"/>
      <c r="X6" s="252"/>
      <c r="Y6" s="253"/>
      <c r="Z6" s="251">
        <f>'免税使用者情報・保有機械情報入力'!W6</f>
        <v>0</v>
      </c>
      <c r="AA6" s="252"/>
      <c r="AB6" s="252"/>
      <c r="AC6" s="253"/>
      <c r="AJ6" s="133"/>
      <c r="AK6" s="163"/>
      <c r="AL6" s="163"/>
    </row>
    <row r="7" spans="1:38" s="42" customFormat="1" ht="30" customHeight="1" thickBot="1">
      <c r="A7" s="43"/>
      <c r="B7" s="43"/>
      <c r="E7" s="275"/>
      <c r="F7" s="251">
        <f>'免税使用者情報・保有機械情報入力'!C7</f>
        <v>0</v>
      </c>
      <c r="G7" s="252"/>
      <c r="H7" s="252"/>
      <c r="I7" s="253"/>
      <c r="J7" s="265">
        <f>'免税使用者情報・保有機械情報入力'!G7</f>
        <v>0</v>
      </c>
      <c r="K7" s="266"/>
      <c r="L7" s="266"/>
      <c r="M7" s="267"/>
      <c r="N7" s="265">
        <f>'免税使用者情報・保有機械情報入力'!K7</f>
        <v>0</v>
      </c>
      <c r="O7" s="266"/>
      <c r="P7" s="266"/>
      <c r="Q7" s="267"/>
      <c r="R7" s="252">
        <f>'免税使用者情報・保有機械情報入力'!O7</f>
        <v>0</v>
      </c>
      <c r="S7" s="252"/>
      <c r="T7" s="252"/>
      <c r="U7" s="252"/>
      <c r="V7" s="251">
        <f>'免税使用者情報・保有機械情報入力'!S7</f>
        <v>0</v>
      </c>
      <c r="W7" s="252"/>
      <c r="X7" s="252"/>
      <c r="Y7" s="253"/>
      <c r="Z7" s="251">
        <f>'免税使用者情報・保有機械情報入力'!W7</f>
        <v>0</v>
      </c>
      <c r="AA7" s="252"/>
      <c r="AB7" s="252"/>
      <c r="AC7" s="253"/>
      <c r="AJ7" s="133"/>
      <c r="AK7" s="163"/>
      <c r="AL7" s="163"/>
    </row>
    <row r="8" spans="1:38" s="42" customFormat="1" ht="18" customHeight="1">
      <c r="A8" s="326" t="s">
        <v>21</v>
      </c>
      <c r="B8" s="327"/>
      <c r="C8" s="327"/>
      <c r="D8" s="45"/>
      <c r="E8" s="114"/>
      <c r="F8" s="256">
        <f>'免税使用者情報・保有機械情報入力'!C6</f>
        <v>0</v>
      </c>
      <c r="G8" s="257"/>
      <c r="H8" s="257"/>
      <c r="I8" s="258"/>
      <c r="J8" s="256">
        <f>'免税使用者情報・保有機械情報入力'!G6</f>
        <v>0</v>
      </c>
      <c r="K8" s="257"/>
      <c r="L8" s="257"/>
      <c r="M8" s="258"/>
      <c r="N8" s="256">
        <f>'免税使用者情報・保有機械情報入力'!K6</f>
        <v>0</v>
      </c>
      <c r="O8" s="257"/>
      <c r="P8" s="257"/>
      <c r="Q8" s="258"/>
      <c r="R8" s="257">
        <f>'免税使用者情報・保有機械情報入力'!O6</f>
        <v>0</v>
      </c>
      <c r="S8" s="257"/>
      <c r="T8" s="257"/>
      <c r="U8" s="257"/>
      <c r="V8" s="256">
        <f>'免税使用者情報・保有機械情報入力'!S6</f>
        <v>0</v>
      </c>
      <c r="W8" s="257"/>
      <c r="X8" s="257"/>
      <c r="Y8" s="258"/>
      <c r="Z8" s="256">
        <f>'免税使用者情報・保有機械情報入力'!W6</f>
        <v>0</v>
      </c>
      <c r="AA8" s="257"/>
      <c r="AB8" s="257"/>
      <c r="AC8" s="258"/>
      <c r="AD8" s="46"/>
      <c r="AE8" s="46"/>
      <c r="AJ8" s="133"/>
      <c r="AK8" s="163"/>
      <c r="AL8" s="163"/>
    </row>
    <row r="9" spans="1:38" s="42" customFormat="1" ht="18" customHeight="1" thickBot="1">
      <c r="A9" s="47"/>
      <c r="B9" s="48" t="s">
        <v>0</v>
      </c>
      <c r="C9" s="49" t="s">
        <v>1</v>
      </c>
      <c r="D9" s="304" t="s">
        <v>6</v>
      </c>
      <c r="E9" s="305"/>
      <c r="F9" s="245">
        <f>'免税使用者情報・保有機械情報入力'!C5</f>
        <v>0</v>
      </c>
      <c r="G9" s="306"/>
      <c r="H9" s="306"/>
      <c r="I9" s="307"/>
      <c r="J9" s="245">
        <f>'免税使用者情報・保有機械情報入力'!G5</f>
        <v>0</v>
      </c>
      <c r="K9" s="308"/>
      <c r="L9" s="308"/>
      <c r="M9" s="309"/>
      <c r="N9" s="245">
        <f>'免税使用者情報・保有機械情報入力'!K5</f>
        <v>0</v>
      </c>
      <c r="O9" s="246"/>
      <c r="P9" s="246"/>
      <c r="Q9" s="247"/>
      <c r="R9" s="308">
        <f>'免税使用者情報・保有機械情報入力'!O5</f>
        <v>0</v>
      </c>
      <c r="S9" s="246"/>
      <c r="T9" s="246"/>
      <c r="U9" s="246"/>
      <c r="V9" s="245">
        <f>'免税使用者情報・保有機械情報入力'!S5</f>
        <v>0</v>
      </c>
      <c r="W9" s="246"/>
      <c r="X9" s="246"/>
      <c r="Y9" s="247"/>
      <c r="Z9" s="245">
        <f>'免税使用者情報・保有機械情報入力'!W5</f>
        <v>0</v>
      </c>
      <c r="AA9" s="246"/>
      <c r="AB9" s="246"/>
      <c r="AC9" s="247"/>
      <c r="AJ9" s="133"/>
      <c r="AK9" s="163"/>
      <c r="AL9" s="163"/>
    </row>
    <row r="10" spans="1:38" s="42" customFormat="1" ht="18" customHeight="1">
      <c r="A10" s="328" t="s">
        <v>78</v>
      </c>
      <c r="B10" s="324">
        <f>'‘４月'!F13</f>
        <v>0</v>
      </c>
      <c r="C10" s="324">
        <f>'‘４月'!G13</f>
        <v>0</v>
      </c>
      <c r="D10" s="304"/>
      <c r="E10" s="305"/>
      <c r="F10" s="243" t="s">
        <v>3</v>
      </c>
      <c r="G10" s="310" t="s">
        <v>4</v>
      </c>
      <c r="H10" s="312" t="s">
        <v>7</v>
      </c>
      <c r="I10" s="280" t="s">
        <v>8</v>
      </c>
      <c r="J10" s="243" t="s">
        <v>3</v>
      </c>
      <c r="K10" s="241" t="s">
        <v>4</v>
      </c>
      <c r="L10" s="239" t="s">
        <v>7</v>
      </c>
      <c r="M10" s="280" t="s">
        <v>8</v>
      </c>
      <c r="N10" s="243" t="s">
        <v>3</v>
      </c>
      <c r="O10" s="241" t="s">
        <v>4</v>
      </c>
      <c r="P10" s="239" t="s">
        <v>7</v>
      </c>
      <c r="Q10" s="280" t="s">
        <v>8</v>
      </c>
      <c r="R10" s="241" t="s">
        <v>3</v>
      </c>
      <c r="S10" s="241" t="s">
        <v>4</v>
      </c>
      <c r="T10" s="239" t="s">
        <v>7</v>
      </c>
      <c r="U10" s="330" t="s">
        <v>8</v>
      </c>
      <c r="V10" s="243" t="s">
        <v>3</v>
      </c>
      <c r="W10" s="241" t="s">
        <v>4</v>
      </c>
      <c r="X10" s="239" t="s">
        <v>7</v>
      </c>
      <c r="Y10" s="280" t="s">
        <v>8</v>
      </c>
      <c r="Z10" s="243" t="s">
        <v>3</v>
      </c>
      <c r="AA10" s="241" t="s">
        <v>4</v>
      </c>
      <c r="AB10" s="239" t="s">
        <v>7</v>
      </c>
      <c r="AC10" s="280" t="s">
        <v>8</v>
      </c>
      <c r="AJ10" s="133"/>
      <c r="AK10" s="164"/>
      <c r="AL10" s="163"/>
    </row>
    <row r="11" spans="1:38" s="42" customFormat="1" ht="18" customHeight="1" thickBot="1">
      <c r="A11" s="329"/>
      <c r="B11" s="325"/>
      <c r="C11" s="325"/>
      <c r="D11" s="50"/>
      <c r="E11" s="115"/>
      <c r="F11" s="244"/>
      <c r="G11" s="311"/>
      <c r="H11" s="313"/>
      <c r="I11" s="281"/>
      <c r="J11" s="244"/>
      <c r="K11" s="242"/>
      <c r="L11" s="240"/>
      <c r="M11" s="281"/>
      <c r="N11" s="244"/>
      <c r="O11" s="242"/>
      <c r="P11" s="240"/>
      <c r="Q11" s="281"/>
      <c r="R11" s="242"/>
      <c r="S11" s="242"/>
      <c r="T11" s="240"/>
      <c r="U11" s="331"/>
      <c r="V11" s="244"/>
      <c r="W11" s="242"/>
      <c r="X11" s="240"/>
      <c r="Y11" s="281"/>
      <c r="Z11" s="244"/>
      <c r="AA11" s="242"/>
      <c r="AB11" s="240"/>
      <c r="AC11" s="281"/>
      <c r="AJ11" s="133"/>
      <c r="AK11" s="164"/>
      <c r="AL11" s="163"/>
    </row>
    <row r="12" spans="1:46" ht="30" customHeight="1">
      <c r="A12" s="51"/>
      <c r="B12" s="52">
        <f>'‘４月'!B45</f>
        <v>0</v>
      </c>
      <c r="C12" s="52">
        <f>'‘４月'!C45</f>
        <v>0</v>
      </c>
      <c r="D12" s="302" t="s">
        <v>13</v>
      </c>
      <c r="E12" s="303"/>
      <c r="F12" s="53">
        <f>'‘４月'!$J$47</f>
        <v>0</v>
      </c>
      <c r="G12" s="39">
        <f>'‘４月'!$J$45</f>
        <v>0</v>
      </c>
      <c r="H12" s="39">
        <f>'‘４月'!$K$45</f>
        <v>0</v>
      </c>
      <c r="I12" s="54">
        <f>'‘４月'!$L$45</f>
        <v>0</v>
      </c>
      <c r="J12" s="53">
        <f>'‘４月'!$M$47</f>
        <v>0</v>
      </c>
      <c r="K12" s="39">
        <f>'‘４月'!$M$45</f>
        <v>0</v>
      </c>
      <c r="L12" s="39">
        <f>'‘４月'!$N$45</f>
        <v>0</v>
      </c>
      <c r="M12" s="54">
        <f>'‘４月'!$O$45</f>
        <v>0</v>
      </c>
      <c r="N12" s="53">
        <f>'‘４月'!$P$47</f>
        <v>0</v>
      </c>
      <c r="O12" s="39">
        <f>'‘４月'!$P$45</f>
        <v>0</v>
      </c>
      <c r="P12" s="39">
        <f>'‘４月'!$Q$45</f>
        <v>0</v>
      </c>
      <c r="Q12" s="54">
        <f>'‘４月'!$R$45</f>
        <v>0</v>
      </c>
      <c r="R12" s="118">
        <f>'‘４月'!$S$47</f>
        <v>0</v>
      </c>
      <c r="S12" s="39">
        <f>'‘４月'!$S$45</f>
        <v>0</v>
      </c>
      <c r="T12" s="39">
        <f>'‘４月'!$T$45</f>
        <v>0</v>
      </c>
      <c r="U12" s="123">
        <f>'‘４月'!$U$45</f>
        <v>0</v>
      </c>
      <c r="V12" s="53">
        <f>'‘４月'!$V$47</f>
        <v>0</v>
      </c>
      <c r="W12" s="39">
        <f>'‘４月'!$V$45</f>
        <v>0</v>
      </c>
      <c r="X12" s="39">
        <f>'‘４月'!$W$45</f>
        <v>0</v>
      </c>
      <c r="Y12" s="54">
        <f>'‘４月'!$X$45</f>
        <v>0</v>
      </c>
      <c r="Z12" s="53">
        <f>'‘４月'!$Y$47</f>
        <v>0</v>
      </c>
      <c r="AA12" s="39">
        <f>'‘４月'!$Y$45</f>
        <v>0</v>
      </c>
      <c r="AB12" s="39">
        <f>'‘４月'!$Z$45</f>
        <v>0</v>
      </c>
      <c r="AC12" s="54">
        <f>'‘４月'!$AA$45</f>
        <v>0</v>
      </c>
      <c r="AG12" s="138"/>
      <c r="AK12" s="165">
        <f>H12+L12+P12+T12+X12+AB12</f>
        <v>0</v>
      </c>
      <c r="AL12" s="165">
        <f>I12+M12+Q12+U12+Y12+AC12</f>
        <v>0</v>
      </c>
      <c r="AS12" s="55"/>
      <c r="AT12" s="55"/>
    </row>
    <row r="13" spans="1:46" ht="30" customHeight="1">
      <c r="A13" s="56"/>
      <c r="B13" s="57">
        <f>IF(B12="",0,B12)</f>
        <v>0</v>
      </c>
      <c r="C13" s="57">
        <f>IF(C12="",0,C12)</f>
        <v>0</v>
      </c>
      <c r="D13" s="314" t="s">
        <v>9</v>
      </c>
      <c r="E13" s="323"/>
      <c r="F13" s="58">
        <f aca="true" t="shared" si="0" ref="F13:M13">IF(F12="",0,F12)</f>
        <v>0</v>
      </c>
      <c r="G13" s="59">
        <f t="shared" si="0"/>
        <v>0</v>
      </c>
      <c r="H13" s="59">
        <f t="shared" si="0"/>
        <v>0</v>
      </c>
      <c r="I13" s="60">
        <f t="shared" si="0"/>
        <v>0</v>
      </c>
      <c r="J13" s="58">
        <f t="shared" si="0"/>
        <v>0</v>
      </c>
      <c r="K13" s="59">
        <f t="shared" si="0"/>
        <v>0</v>
      </c>
      <c r="L13" s="59">
        <f t="shared" si="0"/>
        <v>0</v>
      </c>
      <c r="M13" s="60">
        <f t="shared" si="0"/>
        <v>0</v>
      </c>
      <c r="N13" s="61">
        <f aca="true" t="shared" si="1" ref="N13:AC13">IF(N12="",0,N12)</f>
        <v>0</v>
      </c>
      <c r="O13" s="62">
        <f t="shared" si="1"/>
        <v>0</v>
      </c>
      <c r="P13" s="63">
        <f t="shared" si="1"/>
        <v>0</v>
      </c>
      <c r="Q13" s="64">
        <f t="shared" si="1"/>
        <v>0</v>
      </c>
      <c r="R13" s="121">
        <f t="shared" si="1"/>
        <v>0</v>
      </c>
      <c r="S13" s="62">
        <f t="shared" si="1"/>
        <v>0</v>
      </c>
      <c r="T13" s="63">
        <f t="shared" si="1"/>
        <v>0</v>
      </c>
      <c r="U13" s="63">
        <f t="shared" si="1"/>
        <v>0</v>
      </c>
      <c r="V13" s="61">
        <f t="shared" si="1"/>
        <v>0</v>
      </c>
      <c r="W13" s="62">
        <f t="shared" si="1"/>
        <v>0</v>
      </c>
      <c r="X13" s="63">
        <f t="shared" si="1"/>
        <v>0</v>
      </c>
      <c r="Y13" s="64">
        <f t="shared" si="1"/>
        <v>0</v>
      </c>
      <c r="Z13" s="61">
        <f t="shared" si="1"/>
        <v>0</v>
      </c>
      <c r="AA13" s="62">
        <f t="shared" si="1"/>
        <v>0</v>
      </c>
      <c r="AB13" s="63">
        <f t="shared" si="1"/>
        <v>0</v>
      </c>
      <c r="AC13" s="64">
        <f t="shared" si="1"/>
        <v>0</v>
      </c>
      <c r="AK13" s="165">
        <f aca="true" t="shared" si="2" ref="AK13:AK26">H13+L13+P13+T13+X13+AB13</f>
        <v>0</v>
      </c>
      <c r="AL13" s="165">
        <f aca="true" t="shared" si="3" ref="AL13:AL27">I13+M13+Q13+U13+Y13+AC13</f>
        <v>0</v>
      </c>
      <c r="AS13" s="55"/>
      <c r="AT13" s="55"/>
    </row>
    <row r="14" spans="1:46" ht="30" customHeight="1">
      <c r="A14" s="65"/>
      <c r="B14" s="66">
        <f>'‘５月'!B45</f>
        <v>0</v>
      </c>
      <c r="C14" s="67">
        <f>'‘５月'!C45</f>
        <v>0</v>
      </c>
      <c r="D14" s="316" t="s">
        <v>14</v>
      </c>
      <c r="E14" s="317"/>
      <c r="F14" s="68">
        <f>'‘５月'!$J$47</f>
        <v>0</v>
      </c>
      <c r="G14" s="69">
        <f>'‘５月'!$J$45</f>
        <v>0</v>
      </c>
      <c r="H14" s="69">
        <f>'‘５月'!$K$45</f>
        <v>0</v>
      </c>
      <c r="I14" s="70">
        <f>'‘５月'!$L$45</f>
        <v>0</v>
      </c>
      <c r="J14" s="68">
        <f>'‘５月'!$M$47</f>
        <v>0</v>
      </c>
      <c r="K14" s="69">
        <f>'‘５月'!$M$45</f>
        <v>0</v>
      </c>
      <c r="L14" s="69">
        <f>'‘５月'!$N$45</f>
        <v>0</v>
      </c>
      <c r="M14" s="70">
        <f>'‘５月'!$O$45</f>
        <v>0</v>
      </c>
      <c r="N14" s="68">
        <f>'‘５月'!$P$47</f>
        <v>0</v>
      </c>
      <c r="O14" s="69">
        <f>'‘５月'!$P$45</f>
        <v>0</v>
      </c>
      <c r="P14" s="69">
        <f>'‘５月'!$Q$45</f>
        <v>0</v>
      </c>
      <c r="Q14" s="70">
        <f>'‘５月'!$R$45</f>
        <v>0</v>
      </c>
      <c r="R14" s="119">
        <f>'‘５月'!$S$47</f>
        <v>0</v>
      </c>
      <c r="S14" s="69">
        <f>'‘５月'!$S$45</f>
        <v>0</v>
      </c>
      <c r="T14" s="69">
        <f>'‘５月'!$T$45</f>
        <v>0</v>
      </c>
      <c r="U14" s="124">
        <f>'‘５月'!$U$45</f>
        <v>0</v>
      </c>
      <c r="V14" s="68">
        <f>'‘５月'!$V$47</f>
        <v>0</v>
      </c>
      <c r="W14" s="69">
        <f>'‘５月'!$V$45</f>
        <v>0</v>
      </c>
      <c r="X14" s="69">
        <f>'‘５月'!$W$45</f>
        <v>0</v>
      </c>
      <c r="Y14" s="70">
        <f>'‘５月'!$X$45</f>
        <v>0</v>
      </c>
      <c r="Z14" s="68">
        <f>'‘５月'!$Y$47</f>
        <v>0</v>
      </c>
      <c r="AA14" s="69">
        <f>'‘５月'!$Y$45</f>
        <v>0</v>
      </c>
      <c r="AB14" s="69">
        <f>'‘５月'!$Z$45</f>
        <v>0</v>
      </c>
      <c r="AC14" s="70">
        <f>'‘５月'!$AA$45</f>
        <v>0</v>
      </c>
      <c r="AK14" s="165">
        <f t="shared" si="2"/>
        <v>0</v>
      </c>
      <c r="AL14" s="165">
        <f t="shared" si="3"/>
        <v>0</v>
      </c>
      <c r="AS14" s="55"/>
      <c r="AT14" s="55"/>
    </row>
    <row r="15" spans="1:46" ht="30" customHeight="1">
      <c r="A15" s="65"/>
      <c r="B15" s="71">
        <f>B13+B14</f>
        <v>0</v>
      </c>
      <c r="C15" s="72">
        <f>C13+C14</f>
        <v>0</v>
      </c>
      <c r="D15" s="314" t="s">
        <v>9</v>
      </c>
      <c r="E15" s="315"/>
      <c r="F15" s="58">
        <f aca="true" t="shared" si="4" ref="F15:M15">F13+F14</f>
        <v>0</v>
      </c>
      <c r="G15" s="59">
        <f t="shared" si="4"/>
        <v>0</v>
      </c>
      <c r="H15" s="59">
        <f t="shared" si="4"/>
        <v>0</v>
      </c>
      <c r="I15" s="60">
        <f t="shared" si="4"/>
        <v>0</v>
      </c>
      <c r="J15" s="58">
        <f t="shared" si="4"/>
        <v>0</v>
      </c>
      <c r="K15" s="59">
        <f t="shared" si="4"/>
        <v>0</v>
      </c>
      <c r="L15" s="59">
        <f t="shared" si="4"/>
        <v>0</v>
      </c>
      <c r="M15" s="60">
        <f t="shared" si="4"/>
        <v>0</v>
      </c>
      <c r="N15" s="61">
        <f aca="true" t="shared" si="5" ref="N15:AC15">N13+N14</f>
        <v>0</v>
      </c>
      <c r="O15" s="62">
        <f t="shared" si="5"/>
        <v>0</v>
      </c>
      <c r="P15" s="62">
        <f t="shared" si="5"/>
        <v>0</v>
      </c>
      <c r="Q15" s="64">
        <f t="shared" si="5"/>
        <v>0</v>
      </c>
      <c r="R15" s="121">
        <f t="shared" si="5"/>
        <v>0</v>
      </c>
      <c r="S15" s="62">
        <f t="shared" si="5"/>
        <v>0</v>
      </c>
      <c r="T15" s="62">
        <f t="shared" si="5"/>
        <v>0</v>
      </c>
      <c r="U15" s="63">
        <f t="shared" si="5"/>
        <v>0</v>
      </c>
      <c r="V15" s="61">
        <f t="shared" si="5"/>
        <v>0</v>
      </c>
      <c r="W15" s="62">
        <f t="shared" si="5"/>
        <v>0</v>
      </c>
      <c r="X15" s="62">
        <f t="shared" si="5"/>
        <v>0</v>
      </c>
      <c r="Y15" s="64">
        <f t="shared" si="5"/>
        <v>0</v>
      </c>
      <c r="Z15" s="61">
        <f t="shared" si="5"/>
        <v>0</v>
      </c>
      <c r="AA15" s="62">
        <f t="shared" si="5"/>
        <v>0</v>
      </c>
      <c r="AB15" s="62">
        <f t="shared" si="5"/>
        <v>0</v>
      </c>
      <c r="AC15" s="64">
        <f t="shared" si="5"/>
        <v>0</v>
      </c>
      <c r="AK15" s="165">
        <f t="shared" si="2"/>
        <v>0</v>
      </c>
      <c r="AL15" s="165">
        <f t="shared" si="3"/>
        <v>0</v>
      </c>
      <c r="AS15" s="55"/>
      <c r="AT15" s="55"/>
    </row>
    <row r="16" spans="1:46" ht="30" customHeight="1">
      <c r="A16" s="65"/>
      <c r="B16" s="66">
        <f>'‘６月'!B45</f>
        <v>0</v>
      </c>
      <c r="C16" s="67">
        <f>'‘６月'!C45</f>
        <v>0</v>
      </c>
      <c r="D16" s="316" t="s">
        <v>15</v>
      </c>
      <c r="E16" s="317"/>
      <c r="F16" s="68">
        <f>'‘６月'!$J$47</f>
        <v>0</v>
      </c>
      <c r="G16" s="69">
        <f>'‘６月'!$J$45</f>
        <v>0</v>
      </c>
      <c r="H16" s="69">
        <f>'‘６月'!$K$45</f>
        <v>0</v>
      </c>
      <c r="I16" s="70">
        <f>'‘６月'!$L$45</f>
        <v>0</v>
      </c>
      <c r="J16" s="68">
        <f>'‘６月'!$M$47</f>
        <v>0</v>
      </c>
      <c r="K16" s="69">
        <f>'‘６月'!$M$45</f>
        <v>0</v>
      </c>
      <c r="L16" s="69">
        <f>'‘６月'!$N$45</f>
        <v>0</v>
      </c>
      <c r="M16" s="70">
        <f>'‘６月'!$O$45</f>
        <v>0</v>
      </c>
      <c r="N16" s="68">
        <f>'‘６月'!$P$47</f>
        <v>0</v>
      </c>
      <c r="O16" s="69">
        <f>'‘６月'!$P$45</f>
        <v>0</v>
      </c>
      <c r="P16" s="69">
        <f>'‘６月'!$Q$45</f>
        <v>0</v>
      </c>
      <c r="Q16" s="70">
        <f>'‘６月'!$R$45</f>
        <v>0</v>
      </c>
      <c r="R16" s="119">
        <f>'‘６月'!$S$47</f>
        <v>0</v>
      </c>
      <c r="S16" s="69">
        <f>'‘６月'!$S$45</f>
        <v>0</v>
      </c>
      <c r="T16" s="69">
        <f>'‘６月'!$T$45</f>
        <v>0</v>
      </c>
      <c r="U16" s="124">
        <f>'‘６月'!$U$45</f>
        <v>0</v>
      </c>
      <c r="V16" s="68">
        <f>'‘６月'!$V$47</f>
        <v>0</v>
      </c>
      <c r="W16" s="69">
        <f>'‘６月'!$V$45</f>
        <v>0</v>
      </c>
      <c r="X16" s="69">
        <f>'‘６月'!$W$45</f>
        <v>0</v>
      </c>
      <c r="Y16" s="70">
        <f>'‘６月'!$X$45</f>
        <v>0</v>
      </c>
      <c r="Z16" s="68">
        <f>'‘６月'!$Y$47</f>
        <v>0</v>
      </c>
      <c r="AA16" s="69">
        <f>'‘６月'!$Y$45</f>
        <v>0</v>
      </c>
      <c r="AB16" s="69">
        <f>'‘６月'!$Z$45</f>
        <v>0</v>
      </c>
      <c r="AC16" s="70">
        <f>'‘６月'!$AA$45</f>
        <v>0</v>
      </c>
      <c r="AK16" s="165">
        <f t="shared" si="2"/>
        <v>0</v>
      </c>
      <c r="AL16" s="165">
        <f t="shared" si="3"/>
        <v>0</v>
      </c>
      <c r="AS16" s="55"/>
      <c r="AT16" s="55"/>
    </row>
    <row r="17" spans="1:46" ht="30" customHeight="1">
      <c r="A17" s="65"/>
      <c r="B17" s="71">
        <f>B15+B16</f>
        <v>0</v>
      </c>
      <c r="C17" s="72">
        <f>C15+C16</f>
        <v>0</v>
      </c>
      <c r="D17" s="314" t="s">
        <v>9</v>
      </c>
      <c r="E17" s="315"/>
      <c r="F17" s="58">
        <f aca="true" t="shared" si="6" ref="F17:M17">F15+F16</f>
        <v>0</v>
      </c>
      <c r="G17" s="59">
        <f t="shared" si="6"/>
        <v>0</v>
      </c>
      <c r="H17" s="59">
        <f t="shared" si="6"/>
        <v>0</v>
      </c>
      <c r="I17" s="60">
        <f t="shared" si="6"/>
        <v>0</v>
      </c>
      <c r="J17" s="58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1">
        <f aca="true" t="shared" si="7" ref="N17:AC17">N15+N16</f>
        <v>0</v>
      </c>
      <c r="O17" s="62">
        <f t="shared" si="7"/>
        <v>0</v>
      </c>
      <c r="P17" s="62">
        <f t="shared" si="7"/>
        <v>0</v>
      </c>
      <c r="Q17" s="64">
        <f t="shared" si="7"/>
        <v>0</v>
      </c>
      <c r="R17" s="121">
        <f t="shared" si="7"/>
        <v>0</v>
      </c>
      <c r="S17" s="62">
        <f t="shared" si="7"/>
        <v>0</v>
      </c>
      <c r="T17" s="62">
        <f t="shared" si="7"/>
        <v>0</v>
      </c>
      <c r="U17" s="63">
        <f t="shared" si="7"/>
        <v>0</v>
      </c>
      <c r="V17" s="61">
        <f t="shared" si="7"/>
        <v>0</v>
      </c>
      <c r="W17" s="62">
        <f t="shared" si="7"/>
        <v>0</v>
      </c>
      <c r="X17" s="62">
        <f t="shared" si="7"/>
        <v>0</v>
      </c>
      <c r="Y17" s="64">
        <f t="shared" si="7"/>
        <v>0</v>
      </c>
      <c r="Z17" s="61">
        <f t="shared" si="7"/>
        <v>0</v>
      </c>
      <c r="AA17" s="62">
        <f t="shared" si="7"/>
        <v>0</v>
      </c>
      <c r="AB17" s="62">
        <f t="shared" si="7"/>
        <v>0</v>
      </c>
      <c r="AC17" s="64">
        <f t="shared" si="7"/>
        <v>0</v>
      </c>
      <c r="AK17" s="165">
        <f t="shared" si="2"/>
        <v>0</v>
      </c>
      <c r="AL17" s="165">
        <f t="shared" si="3"/>
        <v>0</v>
      </c>
      <c r="AS17" s="55"/>
      <c r="AT17" s="55"/>
    </row>
    <row r="18" spans="1:46" ht="30" customHeight="1">
      <c r="A18" s="65"/>
      <c r="B18" s="66">
        <f>'‘７月'!B45</f>
        <v>0</v>
      </c>
      <c r="C18" s="67">
        <f>'‘７月'!C45</f>
        <v>0</v>
      </c>
      <c r="D18" s="316" t="s">
        <v>16</v>
      </c>
      <c r="E18" s="317"/>
      <c r="F18" s="68">
        <f>'‘７月'!$J$47</f>
        <v>0</v>
      </c>
      <c r="G18" s="69">
        <f>'‘７月'!$J$45</f>
        <v>0</v>
      </c>
      <c r="H18" s="69">
        <f>'‘７月'!$K$45</f>
        <v>0</v>
      </c>
      <c r="I18" s="70">
        <f>'‘７月'!$L$45</f>
        <v>0</v>
      </c>
      <c r="J18" s="68">
        <f>'‘７月'!$M$47</f>
        <v>0</v>
      </c>
      <c r="K18" s="69">
        <f>'‘７月'!$M$45</f>
        <v>0</v>
      </c>
      <c r="L18" s="69">
        <f>'‘７月'!$N$45</f>
        <v>0</v>
      </c>
      <c r="M18" s="70">
        <f>'‘７月'!$O$45</f>
        <v>0</v>
      </c>
      <c r="N18" s="68">
        <f>'‘７月'!$P$47</f>
        <v>0</v>
      </c>
      <c r="O18" s="69">
        <f>'‘７月'!$P$45</f>
        <v>0</v>
      </c>
      <c r="P18" s="69">
        <f>'‘７月'!$Q$45</f>
        <v>0</v>
      </c>
      <c r="Q18" s="70">
        <f>'‘７月'!$R$45</f>
        <v>0</v>
      </c>
      <c r="R18" s="119">
        <f>'‘７月'!$S$47</f>
        <v>0</v>
      </c>
      <c r="S18" s="69">
        <f>'‘７月'!$S$45</f>
        <v>0</v>
      </c>
      <c r="T18" s="69">
        <f>'‘７月'!$T$45</f>
        <v>0</v>
      </c>
      <c r="U18" s="124">
        <f>'‘７月'!$U$45</f>
        <v>0</v>
      </c>
      <c r="V18" s="68">
        <f>'‘７月'!$V$47</f>
        <v>0</v>
      </c>
      <c r="W18" s="69">
        <f>'‘７月'!$V$45</f>
        <v>0</v>
      </c>
      <c r="X18" s="69">
        <f>'‘７月'!$W$45</f>
        <v>0</v>
      </c>
      <c r="Y18" s="70">
        <f>'‘７月'!$X$45</f>
        <v>0</v>
      </c>
      <c r="Z18" s="68">
        <f>'‘７月'!$Y$47</f>
        <v>0</v>
      </c>
      <c r="AA18" s="69">
        <f>'‘７月'!$Y$45</f>
        <v>0</v>
      </c>
      <c r="AB18" s="69">
        <f>'‘７月'!$Z$45</f>
        <v>0</v>
      </c>
      <c r="AC18" s="70">
        <f>'‘７月'!$AA$45</f>
        <v>0</v>
      </c>
      <c r="AK18" s="165">
        <f t="shared" si="2"/>
        <v>0</v>
      </c>
      <c r="AL18" s="165">
        <f t="shared" si="3"/>
        <v>0</v>
      </c>
      <c r="AS18" s="55"/>
      <c r="AT18" s="55"/>
    </row>
    <row r="19" spans="1:46" ht="30" customHeight="1">
      <c r="A19" s="65"/>
      <c r="B19" s="71">
        <f>B17+B18</f>
        <v>0</v>
      </c>
      <c r="C19" s="72">
        <f>C17+C18</f>
        <v>0</v>
      </c>
      <c r="D19" s="314" t="s">
        <v>9</v>
      </c>
      <c r="E19" s="315"/>
      <c r="F19" s="58">
        <f aca="true" t="shared" si="8" ref="F19:M19">F17+F18</f>
        <v>0</v>
      </c>
      <c r="G19" s="59">
        <f t="shared" si="8"/>
        <v>0</v>
      </c>
      <c r="H19" s="59">
        <f t="shared" si="8"/>
        <v>0</v>
      </c>
      <c r="I19" s="60">
        <f t="shared" si="8"/>
        <v>0</v>
      </c>
      <c r="J19" s="58">
        <f t="shared" si="8"/>
        <v>0</v>
      </c>
      <c r="K19" s="59">
        <f t="shared" si="8"/>
        <v>0</v>
      </c>
      <c r="L19" s="59">
        <f t="shared" si="8"/>
        <v>0</v>
      </c>
      <c r="M19" s="60">
        <f t="shared" si="8"/>
        <v>0</v>
      </c>
      <c r="N19" s="61">
        <f aca="true" t="shared" si="9" ref="N19:AC19">N17+N18</f>
        <v>0</v>
      </c>
      <c r="O19" s="62">
        <f t="shared" si="9"/>
        <v>0</v>
      </c>
      <c r="P19" s="62">
        <f t="shared" si="9"/>
        <v>0</v>
      </c>
      <c r="Q19" s="64">
        <f t="shared" si="9"/>
        <v>0</v>
      </c>
      <c r="R19" s="121">
        <f t="shared" si="9"/>
        <v>0</v>
      </c>
      <c r="S19" s="62">
        <f t="shared" si="9"/>
        <v>0</v>
      </c>
      <c r="T19" s="62">
        <f t="shared" si="9"/>
        <v>0</v>
      </c>
      <c r="U19" s="63">
        <f t="shared" si="9"/>
        <v>0</v>
      </c>
      <c r="V19" s="61">
        <f t="shared" si="9"/>
        <v>0</v>
      </c>
      <c r="W19" s="62">
        <f t="shared" si="9"/>
        <v>0</v>
      </c>
      <c r="X19" s="62">
        <f t="shared" si="9"/>
        <v>0</v>
      </c>
      <c r="Y19" s="64">
        <f t="shared" si="9"/>
        <v>0</v>
      </c>
      <c r="Z19" s="61">
        <f t="shared" si="9"/>
        <v>0</v>
      </c>
      <c r="AA19" s="62">
        <f t="shared" si="9"/>
        <v>0</v>
      </c>
      <c r="AB19" s="62">
        <f t="shared" si="9"/>
        <v>0</v>
      </c>
      <c r="AC19" s="64">
        <f t="shared" si="9"/>
        <v>0</v>
      </c>
      <c r="AK19" s="165">
        <f t="shared" si="2"/>
        <v>0</v>
      </c>
      <c r="AL19" s="165">
        <f t="shared" si="3"/>
        <v>0</v>
      </c>
      <c r="AS19" s="55"/>
      <c r="AT19" s="55"/>
    </row>
    <row r="20" spans="1:46" ht="30" customHeight="1">
      <c r="A20" s="65"/>
      <c r="B20" s="66">
        <f>'‘８月'!B45</f>
        <v>0</v>
      </c>
      <c r="C20" s="67">
        <f>'‘８月'!C45</f>
        <v>0</v>
      </c>
      <c r="D20" s="316" t="s">
        <v>17</v>
      </c>
      <c r="E20" s="317"/>
      <c r="F20" s="68">
        <f>'‘８月'!$J$47</f>
        <v>0</v>
      </c>
      <c r="G20" s="69">
        <f>'‘８月'!$J$45</f>
        <v>0</v>
      </c>
      <c r="H20" s="69">
        <f>'‘８月'!$K$45</f>
        <v>0</v>
      </c>
      <c r="I20" s="70">
        <f>'‘８月'!$L$45</f>
        <v>0</v>
      </c>
      <c r="J20" s="68">
        <f>'‘８月'!$M$47</f>
        <v>0</v>
      </c>
      <c r="K20" s="69">
        <f>'‘８月'!$M$45</f>
        <v>0</v>
      </c>
      <c r="L20" s="69">
        <f>'‘８月'!$N$45</f>
        <v>0</v>
      </c>
      <c r="M20" s="70">
        <f>'‘８月'!$O$45</f>
        <v>0</v>
      </c>
      <c r="N20" s="68">
        <f>'‘８月'!$P$47</f>
        <v>0</v>
      </c>
      <c r="O20" s="69">
        <f>'‘８月'!$P$45</f>
        <v>0</v>
      </c>
      <c r="P20" s="69">
        <f>'‘８月'!$Q$45</f>
        <v>0</v>
      </c>
      <c r="Q20" s="70">
        <f>'‘８月'!$R$45</f>
        <v>0</v>
      </c>
      <c r="R20" s="119">
        <f>'‘８月'!$S$47</f>
        <v>0</v>
      </c>
      <c r="S20" s="69">
        <f>'‘８月'!$S$45</f>
        <v>0</v>
      </c>
      <c r="T20" s="69">
        <f>'‘８月'!$T$45</f>
        <v>0</v>
      </c>
      <c r="U20" s="124">
        <f>'‘８月'!$U$45</f>
        <v>0</v>
      </c>
      <c r="V20" s="68">
        <f>'‘８月'!$V$47</f>
        <v>0</v>
      </c>
      <c r="W20" s="69">
        <f>'‘８月'!$V$45</f>
        <v>0</v>
      </c>
      <c r="X20" s="69">
        <f>'‘８月'!$W$45</f>
        <v>0</v>
      </c>
      <c r="Y20" s="70">
        <f>'‘８月'!$X$45</f>
        <v>0</v>
      </c>
      <c r="Z20" s="68">
        <f>'‘８月'!$Y$47</f>
        <v>0</v>
      </c>
      <c r="AA20" s="69">
        <f>'‘８月'!$Y$45</f>
        <v>0</v>
      </c>
      <c r="AB20" s="69">
        <f>'‘８月'!$Z$45</f>
        <v>0</v>
      </c>
      <c r="AC20" s="70">
        <f>'‘８月'!$AA$45</f>
        <v>0</v>
      </c>
      <c r="AK20" s="165">
        <f t="shared" si="2"/>
        <v>0</v>
      </c>
      <c r="AL20" s="165">
        <f t="shared" si="3"/>
        <v>0</v>
      </c>
      <c r="AS20" s="55"/>
      <c r="AT20" s="55"/>
    </row>
    <row r="21" spans="1:46" ht="30" customHeight="1">
      <c r="A21" s="65"/>
      <c r="B21" s="71">
        <f>B19+B20</f>
        <v>0</v>
      </c>
      <c r="C21" s="72">
        <f>C19+C20</f>
        <v>0</v>
      </c>
      <c r="D21" s="314" t="s">
        <v>9</v>
      </c>
      <c r="E21" s="315"/>
      <c r="F21" s="58">
        <f aca="true" t="shared" si="10" ref="F21:M21">F19+F20</f>
        <v>0</v>
      </c>
      <c r="G21" s="59">
        <f t="shared" si="10"/>
        <v>0</v>
      </c>
      <c r="H21" s="59">
        <f t="shared" si="10"/>
        <v>0</v>
      </c>
      <c r="I21" s="60">
        <f t="shared" si="10"/>
        <v>0</v>
      </c>
      <c r="J21" s="58">
        <f t="shared" si="10"/>
        <v>0</v>
      </c>
      <c r="K21" s="59">
        <f t="shared" si="10"/>
        <v>0</v>
      </c>
      <c r="L21" s="59">
        <f t="shared" si="10"/>
        <v>0</v>
      </c>
      <c r="M21" s="60">
        <f t="shared" si="10"/>
        <v>0</v>
      </c>
      <c r="N21" s="61">
        <f aca="true" t="shared" si="11" ref="N21:AC21">N19+N20</f>
        <v>0</v>
      </c>
      <c r="O21" s="62">
        <f t="shared" si="11"/>
        <v>0</v>
      </c>
      <c r="P21" s="62">
        <f t="shared" si="11"/>
        <v>0</v>
      </c>
      <c r="Q21" s="64">
        <f t="shared" si="11"/>
        <v>0</v>
      </c>
      <c r="R21" s="121">
        <f t="shared" si="11"/>
        <v>0</v>
      </c>
      <c r="S21" s="62">
        <f t="shared" si="11"/>
        <v>0</v>
      </c>
      <c r="T21" s="62">
        <f t="shared" si="11"/>
        <v>0</v>
      </c>
      <c r="U21" s="63">
        <f t="shared" si="11"/>
        <v>0</v>
      </c>
      <c r="V21" s="61">
        <f t="shared" si="11"/>
        <v>0</v>
      </c>
      <c r="W21" s="62">
        <f t="shared" si="11"/>
        <v>0</v>
      </c>
      <c r="X21" s="62">
        <f t="shared" si="11"/>
        <v>0</v>
      </c>
      <c r="Y21" s="64">
        <f t="shared" si="11"/>
        <v>0</v>
      </c>
      <c r="Z21" s="61">
        <f t="shared" si="11"/>
        <v>0</v>
      </c>
      <c r="AA21" s="62">
        <f t="shared" si="11"/>
        <v>0</v>
      </c>
      <c r="AB21" s="62">
        <f t="shared" si="11"/>
        <v>0</v>
      </c>
      <c r="AC21" s="64">
        <f t="shared" si="11"/>
        <v>0</v>
      </c>
      <c r="AK21" s="165">
        <f t="shared" si="2"/>
        <v>0</v>
      </c>
      <c r="AL21" s="165">
        <f t="shared" si="3"/>
        <v>0</v>
      </c>
      <c r="AS21" s="55"/>
      <c r="AT21" s="55"/>
    </row>
    <row r="22" spans="1:46" ht="30" customHeight="1">
      <c r="A22" s="65"/>
      <c r="B22" s="66">
        <f>'‘９月'!B45</f>
        <v>0</v>
      </c>
      <c r="C22" s="67">
        <f>'‘９月'!C45</f>
        <v>0</v>
      </c>
      <c r="D22" s="316" t="s">
        <v>18</v>
      </c>
      <c r="E22" s="317"/>
      <c r="F22" s="68">
        <f>'‘９月'!$J$47</f>
        <v>0</v>
      </c>
      <c r="G22" s="69">
        <f>'‘９月'!$J$45</f>
        <v>0</v>
      </c>
      <c r="H22" s="69">
        <f>'‘９月'!$K$45</f>
        <v>0</v>
      </c>
      <c r="I22" s="70">
        <f>'‘９月'!$L$45</f>
        <v>0</v>
      </c>
      <c r="J22" s="68">
        <f>'‘９月'!$M$47</f>
        <v>0</v>
      </c>
      <c r="K22" s="69">
        <f>'‘９月'!$M$45</f>
        <v>0</v>
      </c>
      <c r="L22" s="69">
        <f>'‘９月'!$N$45</f>
        <v>0</v>
      </c>
      <c r="M22" s="70">
        <f>'‘９月'!$O$45</f>
        <v>0</v>
      </c>
      <c r="N22" s="68">
        <f>'‘９月'!$P$47</f>
        <v>0</v>
      </c>
      <c r="O22" s="69">
        <f>'‘９月'!$P$45</f>
        <v>0</v>
      </c>
      <c r="P22" s="69">
        <f>'‘９月'!$Q$45</f>
        <v>0</v>
      </c>
      <c r="Q22" s="70">
        <f>'‘９月'!$R$45</f>
        <v>0</v>
      </c>
      <c r="R22" s="119">
        <f>'‘９月'!$S$47</f>
        <v>0</v>
      </c>
      <c r="S22" s="69">
        <f>'‘９月'!$S$45</f>
        <v>0</v>
      </c>
      <c r="T22" s="69">
        <f>'‘９月'!$T$45</f>
        <v>0</v>
      </c>
      <c r="U22" s="124">
        <f>'‘９月'!$U$45</f>
        <v>0</v>
      </c>
      <c r="V22" s="68">
        <f>'‘９月'!$V$47</f>
        <v>0</v>
      </c>
      <c r="W22" s="69">
        <f>'‘９月'!$V$45</f>
        <v>0</v>
      </c>
      <c r="X22" s="69">
        <f>'‘９月'!$W$45</f>
        <v>0</v>
      </c>
      <c r="Y22" s="70">
        <f>'‘９月'!$X$45</f>
        <v>0</v>
      </c>
      <c r="Z22" s="68">
        <f>'‘９月'!$Y$47</f>
        <v>0</v>
      </c>
      <c r="AA22" s="69">
        <f>'‘９月'!$Y$45</f>
        <v>0</v>
      </c>
      <c r="AB22" s="69">
        <f>'‘９月'!$Z$45</f>
        <v>0</v>
      </c>
      <c r="AC22" s="70">
        <f>'‘９月'!$AA$45</f>
        <v>0</v>
      </c>
      <c r="AK22" s="165">
        <f t="shared" si="2"/>
        <v>0</v>
      </c>
      <c r="AL22" s="165">
        <f t="shared" si="3"/>
        <v>0</v>
      </c>
      <c r="AS22" s="55"/>
      <c r="AT22" s="55"/>
    </row>
    <row r="23" spans="1:46" ht="30" customHeight="1">
      <c r="A23" s="65"/>
      <c r="B23" s="71">
        <f>B21+B22</f>
        <v>0</v>
      </c>
      <c r="C23" s="72">
        <f>C21+C22</f>
        <v>0</v>
      </c>
      <c r="D23" s="314" t="s">
        <v>9</v>
      </c>
      <c r="E23" s="315"/>
      <c r="F23" s="58">
        <f aca="true" t="shared" si="12" ref="F23:M23">F21+F22</f>
        <v>0</v>
      </c>
      <c r="G23" s="59">
        <f t="shared" si="12"/>
        <v>0</v>
      </c>
      <c r="H23" s="59">
        <f t="shared" si="12"/>
        <v>0</v>
      </c>
      <c r="I23" s="60">
        <f t="shared" si="12"/>
        <v>0</v>
      </c>
      <c r="J23" s="58">
        <f t="shared" si="12"/>
        <v>0</v>
      </c>
      <c r="K23" s="59">
        <f t="shared" si="12"/>
        <v>0</v>
      </c>
      <c r="L23" s="59">
        <f t="shared" si="12"/>
        <v>0</v>
      </c>
      <c r="M23" s="60">
        <f t="shared" si="12"/>
        <v>0</v>
      </c>
      <c r="N23" s="61">
        <f aca="true" t="shared" si="13" ref="N23:AC23">N21+N22</f>
        <v>0</v>
      </c>
      <c r="O23" s="62">
        <f t="shared" si="13"/>
        <v>0</v>
      </c>
      <c r="P23" s="62">
        <f t="shared" si="13"/>
        <v>0</v>
      </c>
      <c r="Q23" s="64">
        <f t="shared" si="13"/>
        <v>0</v>
      </c>
      <c r="R23" s="121">
        <f t="shared" si="13"/>
        <v>0</v>
      </c>
      <c r="S23" s="62">
        <f t="shared" si="13"/>
        <v>0</v>
      </c>
      <c r="T23" s="62">
        <f t="shared" si="13"/>
        <v>0</v>
      </c>
      <c r="U23" s="63">
        <f t="shared" si="13"/>
        <v>0</v>
      </c>
      <c r="V23" s="61">
        <f t="shared" si="13"/>
        <v>0</v>
      </c>
      <c r="W23" s="62">
        <f t="shared" si="13"/>
        <v>0</v>
      </c>
      <c r="X23" s="62">
        <f t="shared" si="13"/>
        <v>0</v>
      </c>
      <c r="Y23" s="64">
        <f t="shared" si="13"/>
        <v>0</v>
      </c>
      <c r="Z23" s="61">
        <f t="shared" si="13"/>
        <v>0</v>
      </c>
      <c r="AA23" s="62">
        <f t="shared" si="13"/>
        <v>0</v>
      </c>
      <c r="AB23" s="62">
        <f t="shared" si="13"/>
        <v>0</v>
      </c>
      <c r="AC23" s="64">
        <f t="shared" si="13"/>
        <v>0</v>
      </c>
      <c r="AK23" s="165">
        <f t="shared" si="2"/>
        <v>0</v>
      </c>
      <c r="AL23" s="165">
        <f t="shared" si="3"/>
        <v>0</v>
      </c>
      <c r="AS23" s="55"/>
      <c r="AT23" s="55"/>
    </row>
    <row r="24" spans="1:46" ht="30" customHeight="1">
      <c r="A24" s="65"/>
      <c r="B24" s="66">
        <f>'‘１０月'!B45</f>
        <v>0</v>
      </c>
      <c r="C24" s="67">
        <f>'‘１０月'!C45</f>
        <v>0</v>
      </c>
      <c r="D24" s="316" t="s">
        <v>12</v>
      </c>
      <c r="E24" s="317"/>
      <c r="F24" s="68">
        <f>'‘１０月'!$J$47</f>
        <v>0</v>
      </c>
      <c r="G24" s="69">
        <f>'‘１０月'!$J$45</f>
        <v>0</v>
      </c>
      <c r="H24" s="69">
        <f>'‘１０月'!$K$45</f>
        <v>0</v>
      </c>
      <c r="I24" s="70">
        <f>'‘１０月'!$L$45</f>
        <v>0</v>
      </c>
      <c r="J24" s="68">
        <f>'‘１０月'!$M$47</f>
        <v>0</v>
      </c>
      <c r="K24" s="69">
        <f>'‘１０月'!$M$45</f>
        <v>0</v>
      </c>
      <c r="L24" s="69">
        <f>'‘１０月'!$N$45</f>
        <v>0</v>
      </c>
      <c r="M24" s="70">
        <f>'‘１０月'!$O$45</f>
        <v>0</v>
      </c>
      <c r="N24" s="68">
        <f>'‘１０月'!$P$47</f>
        <v>0</v>
      </c>
      <c r="O24" s="69">
        <f>'‘１０月'!$P$45</f>
        <v>0</v>
      </c>
      <c r="P24" s="69">
        <f>'‘１０月'!$Q$45</f>
        <v>0</v>
      </c>
      <c r="Q24" s="70">
        <f>'‘１０月'!$R$45</f>
        <v>0</v>
      </c>
      <c r="R24" s="119">
        <f>'‘１０月'!$S$47</f>
        <v>0</v>
      </c>
      <c r="S24" s="69">
        <f>'‘１０月'!$S$45</f>
        <v>0</v>
      </c>
      <c r="T24" s="69">
        <f>'‘１０月'!$T$45</f>
        <v>0</v>
      </c>
      <c r="U24" s="124">
        <f>'‘１０月'!$U$45</f>
        <v>0</v>
      </c>
      <c r="V24" s="68">
        <f>'‘１０月'!$V$47</f>
        <v>0</v>
      </c>
      <c r="W24" s="69">
        <f>'‘１０月'!$V$45</f>
        <v>0</v>
      </c>
      <c r="X24" s="69">
        <f>'‘１０月'!$W$45</f>
        <v>0</v>
      </c>
      <c r="Y24" s="70">
        <f>'‘１０月'!$X$45</f>
        <v>0</v>
      </c>
      <c r="Z24" s="68">
        <f>'‘１０月'!$Y$47</f>
        <v>0</v>
      </c>
      <c r="AA24" s="69">
        <f>'‘１０月'!$Y$45</f>
        <v>0</v>
      </c>
      <c r="AB24" s="69">
        <f>'‘１０月'!$Z$45</f>
        <v>0</v>
      </c>
      <c r="AC24" s="70">
        <f>'‘１０月'!$AA$45</f>
        <v>0</v>
      </c>
      <c r="AK24" s="165">
        <f t="shared" si="2"/>
        <v>0</v>
      </c>
      <c r="AL24" s="165">
        <f t="shared" si="3"/>
        <v>0</v>
      </c>
      <c r="AS24" s="55"/>
      <c r="AT24" s="55"/>
    </row>
    <row r="25" spans="1:46" ht="30" customHeight="1">
      <c r="A25" s="65"/>
      <c r="B25" s="71">
        <f>B23+B24</f>
        <v>0</v>
      </c>
      <c r="C25" s="72">
        <f>C23+C24</f>
        <v>0</v>
      </c>
      <c r="D25" s="314" t="s">
        <v>9</v>
      </c>
      <c r="E25" s="315"/>
      <c r="F25" s="58">
        <f aca="true" t="shared" si="14" ref="F25:M25">F23+F24</f>
        <v>0</v>
      </c>
      <c r="G25" s="59">
        <f t="shared" si="14"/>
        <v>0</v>
      </c>
      <c r="H25" s="59">
        <f t="shared" si="14"/>
        <v>0</v>
      </c>
      <c r="I25" s="60">
        <f t="shared" si="14"/>
        <v>0</v>
      </c>
      <c r="J25" s="58">
        <f t="shared" si="14"/>
        <v>0</v>
      </c>
      <c r="K25" s="59">
        <f t="shared" si="14"/>
        <v>0</v>
      </c>
      <c r="L25" s="59">
        <f t="shared" si="14"/>
        <v>0</v>
      </c>
      <c r="M25" s="60">
        <f t="shared" si="14"/>
        <v>0</v>
      </c>
      <c r="N25" s="61">
        <f aca="true" t="shared" si="15" ref="N25:AC25">N23+N24</f>
        <v>0</v>
      </c>
      <c r="O25" s="62">
        <f t="shared" si="15"/>
        <v>0</v>
      </c>
      <c r="P25" s="62">
        <f t="shared" si="15"/>
        <v>0</v>
      </c>
      <c r="Q25" s="64">
        <f t="shared" si="15"/>
        <v>0</v>
      </c>
      <c r="R25" s="121">
        <f t="shared" si="15"/>
        <v>0</v>
      </c>
      <c r="S25" s="62">
        <f t="shared" si="15"/>
        <v>0</v>
      </c>
      <c r="T25" s="62">
        <f t="shared" si="15"/>
        <v>0</v>
      </c>
      <c r="U25" s="63">
        <f t="shared" si="15"/>
        <v>0</v>
      </c>
      <c r="V25" s="61">
        <f t="shared" si="15"/>
        <v>0</v>
      </c>
      <c r="W25" s="62">
        <f t="shared" si="15"/>
        <v>0</v>
      </c>
      <c r="X25" s="62">
        <f t="shared" si="15"/>
        <v>0</v>
      </c>
      <c r="Y25" s="64">
        <f t="shared" si="15"/>
        <v>0</v>
      </c>
      <c r="Z25" s="61">
        <f t="shared" si="15"/>
        <v>0</v>
      </c>
      <c r="AA25" s="62">
        <f t="shared" si="15"/>
        <v>0</v>
      </c>
      <c r="AB25" s="62">
        <f t="shared" si="15"/>
        <v>0</v>
      </c>
      <c r="AC25" s="64">
        <f t="shared" si="15"/>
        <v>0</v>
      </c>
      <c r="AK25" s="165">
        <f t="shared" si="2"/>
        <v>0</v>
      </c>
      <c r="AL25" s="165">
        <f t="shared" si="3"/>
        <v>0</v>
      </c>
      <c r="AS25" s="55"/>
      <c r="AT25" s="55"/>
    </row>
    <row r="26" spans="1:46" ht="30" customHeight="1">
      <c r="A26" s="65"/>
      <c r="B26" s="66">
        <f>'‘１１月'!B45</f>
        <v>0</v>
      </c>
      <c r="C26" s="67">
        <f>'‘１１月'!C45</f>
        <v>0</v>
      </c>
      <c r="D26" s="316" t="s">
        <v>10</v>
      </c>
      <c r="E26" s="317"/>
      <c r="F26" s="73">
        <f>'‘１１月'!$J$47</f>
        <v>0</v>
      </c>
      <c r="G26" s="74">
        <f>'‘１１月'!$J$45</f>
        <v>0</v>
      </c>
      <c r="H26" s="74">
        <f>'‘１１月'!$K$45</f>
        <v>0</v>
      </c>
      <c r="I26" s="75">
        <f>'‘１１月'!$L$45</f>
        <v>0</v>
      </c>
      <c r="J26" s="73">
        <f>'‘１１月'!$M$47</f>
        <v>0</v>
      </c>
      <c r="K26" s="74">
        <f>'‘１１月'!$M$45</f>
        <v>0</v>
      </c>
      <c r="L26" s="74">
        <f>'‘１１月'!$N$45</f>
        <v>0</v>
      </c>
      <c r="M26" s="75">
        <f>'‘１１月'!$O$45</f>
        <v>0</v>
      </c>
      <c r="N26" s="73">
        <f>'‘１１月'!$P$47</f>
        <v>0</v>
      </c>
      <c r="O26" s="74">
        <f>'‘１１月'!$P$45</f>
        <v>0</v>
      </c>
      <c r="P26" s="74">
        <f>'‘１１月'!$Q$45</f>
        <v>0</v>
      </c>
      <c r="Q26" s="75">
        <f>'‘１１月'!$R$45</f>
        <v>0</v>
      </c>
      <c r="R26" s="120">
        <f>'‘１１月'!$S$47</f>
        <v>0</v>
      </c>
      <c r="S26" s="74">
        <f>'‘１１月'!$S$45</f>
        <v>0</v>
      </c>
      <c r="T26" s="74">
        <f>'‘１１月'!$T$45</f>
        <v>0</v>
      </c>
      <c r="U26" s="125">
        <f>'‘１１月'!$U$45</f>
        <v>0</v>
      </c>
      <c r="V26" s="73">
        <f>'‘１１月'!$V$47</f>
        <v>0</v>
      </c>
      <c r="W26" s="74">
        <f>'‘１１月'!$V$45</f>
        <v>0</v>
      </c>
      <c r="X26" s="74">
        <f>'‘１１月'!$W$45</f>
        <v>0</v>
      </c>
      <c r="Y26" s="75">
        <f>'‘１１月'!$X$45</f>
        <v>0</v>
      </c>
      <c r="Z26" s="73">
        <f>'‘１１月'!$Y$47</f>
        <v>0</v>
      </c>
      <c r="AA26" s="74">
        <f>'‘１１月'!$Y$45</f>
        <v>0</v>
      </c>
      <c r="AB26" s="74">
        <f>'‘１１月'!$Z$45</f>
        <v>0</v>
      </c>
      <c r="AC26" s="75">
        <f>'‘１１月'!$AA$45</f>
        <v>0</v>
      </c>
      <c r="AK26" s="165">
        <f t="shared" si="2"/>
        <v>0</v>
      </c>
      <c r="AL26" s="165">
        <f t="shared" si="3"/>
        <v>0</v>
      </c>
      <c r="AS26" s="55"/>
      <c r="AT26" s="55"/>
    </row>
    <row r="27" spans="1:46" ht="30" customHeight="1" thickBot="1">
      <c r="A27" s="65"/>
      <c r="B27" s="71">
        <f>B25+B26</f>
        <v>0</v>
      </c>
      <c r="C27" s="72">
        <f>C25+C26</f>
        <v>0</v>
      </c>
      <c r="D27" s="314" t="s">
        <v>9</v>
      </c>
      <c r="E27" s="315"/>
      <c r="F27" s="76">
        <f aca="true" t="shared" si="16" ref="F27:M27">F25+F26</f>
        <v>0</v>
      </c>
      <c r="G27" s="77">
        <f>G25+G26</f>
        <v>0</v>
      </c>
      <c r="H27" s="77">
        <f t="shared" si="16"/>
        <v>0</v>
      </c>
      <c r="I27" s="78">
        <f t="shared" si="16"/>
        <v>0</v>
      </c>
      <c r="J27" s="76">
        <f t="shared" si="16"/>
        <v>0</v>
      </c>
      <c r="K27" s="77">
        <f t="shared" si="16"/>
        <v>0</v>
      </c>
      <c r="L27" s="77">
        <f t="shared" si="16"/>
        <v>0</v>
      </c>
      <c r="M27" s="78">
        <f t="shared" si="16"/>
        <v>0</v>
      </c>
      <c r="N27" s="79">
        <f aca="true" t="shared" si="17" ref="N27:AC27">N25+N26</f>
        <v>0</v>
      </c>
      <c r="O27" s="80">
        <f t="shared" si="17"/>
        <v>0</v>
      </c>
      <c r="P27" s="80">
        <f t="shared" si="17"/>
        <v>0</v>
      </c>
      <c r="Q27" s="81">
        <f t="shared" si="17"/>
        <v>0</v>
      </c>
      <c r="R27" s="122">
        <f t="shared" si="17"/>
        <v>0</v>
      </c>
      <c r="S27" s="80">
        <f t="shared" si="17"/>
        <v>0</v>
      </c>
      <c r="T27" s="80">
        <f t="shared" si="17"/>
        <v>0</v>
      </c>
      <c r="U27" s="126">
        <f t="shared" si="17"/>
        <v>0</v>
      </c>
      <c r="V27" s="79">
        <f t="shared" si="17"/>
        <v>0</v>
      </c>
      <c r="W27" s="80">
        <f t="shared" si="17"/>
        <v>0</v>
      </c>
      <c r="X27" s="80">
        <f t="shared" si="17"/>
        <v>0</v>
      </c>
      <c r="Y27" s="81">
        <f t="shared" si="17"/>
        <v>0</v>
      </c>
      <c r="Z27" s="79">
        <f t="shared" si="17"/>
        <v>0</v>
      </c>
      <c r="AA27" s="80">
        <f t="shared" si="17"/>
        <v>0</v>
      </c>
      <c r="AB27" s="80">
        <f t="shared" si="17"/>
        <v>0</v>
      </c>
      <c r="AC27" s="81">
        <f t="shared" si="17"/>
        <v>0</v>
      </c>
      <c r="AK27" s="165">
        <f>H27+L27+P27+T27+X27+AB27</f>
        <v>0</v>
      </c>
      <c r="AL27" s="165">
        <f t="shared" si="3"/>
        <v>0</v>
      </c>
      <c r="AS27" s="55"/>
      <c r="AT27" s="55"/>
    </row>
    <row r="28" spans="1:46" ht="18" customHeight="1">
      <c r="A28" s="254" t="s">
        <v>2</v>
      </c>
      <c r="B28" s="276">
        <f>B10+B12+B14+B16+B18+B20+B22+B24+B26</f>
        <v>0</v>
      </c>
      <c r="C28" s="278">
        <f>C10+C12+C14+C16+C18+C20+C22+C24+C26</f>
        <v>0</v>
      </c>
      <c r="D28" s="82"/>
      <c r="E28" s="116"/>
      <c r="F28" s="235" t="s">
        <v>11</v>
      </c>
      <c r="G28" s="236"/>
      <c r="H28" s="259">
        <f>IF(H27=0,0,ROUNDDOWN(H27/G27,1))</f>
        <v>0</v>
      </c>
      <c r="I28" s="260"/>
      <c r="J28" s="235" t="s">
        <v>11</v>
      </c>
      <c r="K28" s="236"/>
      <c r="L28" s="259">
        <f>IF(L27=0,0,ROUNDDOWN(L27/K27,1))</f>
        <v>0</v>
      </c>
      <c r="M28" s="260"/>
      <c r="N28" s="235" t="s">
        <v>11</v>
      </c>
      <c r="O28" s="236"/>
      <c r="P28" s="259">
        <f>IF(P27=0,0,ROUNDDOWN(P27/O27,1))</f>
        <v>0</v>
      </c>
      <c r="Q28" s="260"/>
      <c r="R28" s="300" t="s">
        <v>11</v>
      </c>
      <c r="S28" s="236"/>
      <c r="T28" s="259">
        <f>IF(T27=0,0,ROUNDDOWN(T27/S27,1))</f>
        <v>0</v>
      </c>
      <c r="U28" s="260"/>
      <c r="V28" s="235" t="s">
        <v>11</v>
      </c>
      <c r="W28" s="236"/>
      <c r="X28" s="259">
        <f>IF(X27=0,0,ROUNDDOWN(X27/W27,1))</f>
        <v>0</v>
      </c>
      <c r="Y28" s="260"/>
      <c r="Z28" s="235" t="s">
        <v>11</v>
      </c>
      <c r="AA28" s="236"/>
      <c r="AB28" s="259">
        <f>IF(AB27=0,0,ROUNDDOWN(AB27/AA27,1))</f>
        <v>0</v>
      </c>
      <c r="AC28" s="260"/>
      <c r="AS28" s="55"/>
      <c r="AT28" s="55"/>
    </row>
    <row r="29" spans="1:46" ht="18" customHeight="1" thickBot="1">
      <c r="A29" s="255"/>
      <c r="B29" s="277"/>
      <c r="C29" s="279"/>
      <c r="D29" s="84"/>
      <c r="E29" s="117"/>
      <c r="F29" s="237"/>
      <c r="G29" s="238"/>
      <c r="H29" s="261"/>
      <c r="I29" s="262"/>
      <c r="J29" s="237"/>
      <c r="K29" s="238"/>
      <c r="L29" s="261"/>
      <c r="M29" s="262"/>
      <c r="N29" s="237"/>
      <c r="O29" s="238"/>
      <c r="P29" s="261"/>
      <c r="Q29" s="262"/>
      <c r="R29" s="301"/>
      <c r="S29" s="238"/>
      <c r="T29" s="261"/>
      <c r="U29" s="262"/>
      <c r="V29" s="237"/>
      <c r="W29" s="238"/>
      <c r="X29" s="261"/>
      <c r="Y29" s="262"/>
      <c r="Z29" s="237"/>
      <c r="AA29" s="238"/>
      <c r="AB29" s="261"/>
      <c r="AC29" s="262"/>
      <c r="AS29" s="55"/>
      <c r="AT29" s="55"/>
    </row>
    <row r="31" ht="6.75" customHeight="1" thickBot="1"/>
    <row r="32" spans="1:46" s="42" customFormat="1" ht="30" customHeight="1" thickBot="1">
      <c r="A32" s="332" t="str">
        <f>A2</f>
        <v>整理番号</v>
      </c>
      <c r="B32" s="268"/>
      <c r="C32" s="333">
        <f>C2</f>
        <v>0</v>
      </c>
      <c r="D32" s="333"/>
      <c r="E32" s="333"/>
      <c r="F32" s="268" t="str">
        <f>F2</f>
        <v>住所</v>
      </c>
      <c r="G32" s="268"/>
      <c r="H32" s="268">
        <f>H2</f>
        <v>0</v>
      </c>
      <c r="I32" s="268"/>
      <c r="J32" s="268"/>
      <c r="K32" s="268"/>
      <c r="L32" s="268"/>
      <c r="M32" s="268"/>
      <c r="N32" s="268" t="str">
        <f>N2</f>
        <v>名前</v>
      </c>
      <c r="O32" s="268"/>
      <c r="P32" s="321">
        <f>P2</f>
        <v>0</v>
      </c>
      <c r="Q32" s="321"/>
      <c r="R32" s="321"/>
      <c r="S32" s="321"/>
      <c r="T32" s="321"/>
      <c r="U32" s="322"/>
      <c r="V32" s="40">
        <f>V2</f>
        <v>0</v>
      </c>
      <c r="W32" s="346" t="str">
        <f>W2</f>
        <v>2021年度交付数量</v>
      </c>
      <c r="X32" s="347"/>
      <c r="Y32" s="347"/>
      <c r="Z32" s="347"/>
      <c r="AA32" s="347"/>
      <c r="AB32" s="347"/>
      <c r="AC32" s="234">
        <f>'免税使用者情報・保有機械情報入力'!AD2</f>
        <v>0</v>
      </c>
      <c r="AD32" s="234"/>
      <c r="AE32" s="41" t="str">
        <f>'免税使用者情報・保有機械情報入力'!AF2</f>
        <v>㍑</v>
      </c>
      <c r="AJ32" s="133"/>
      <c r="AK32" s="163"/>
      <c r="AL32" s="163"/>
      <c r="AS32" s="128"/>
      <c r="AT32" s="128"/>
    </row>
    <row r="33" spans="36:46" s="42" customFormat="1" ht="30" customHeight="1" thickBot="1">
      <c r="AJ33" s="133"/>
      <c r="AK33" s="163"/>
      <c r="AL33" s="166"/>
      <c r="AM33" s="86"/>
      <c r="AN33" s="43"/>
      <c r="AO33" s="86"/>
      <c r="AP33" s="86"/>
      <c r="AQ33" s="86"/>
      <c r="AR33" s="86"/>
      <c r="AS33" s="128"/>
      <c r="AT33" s="128"/>
    </row>
    <row r="34" spans="1:38" s="42" customFormat="1" ht="18" customHeight="1" thickBot="1">
      <c r="A34" s="43">
        <f>A4</f>
        <v>0</v>
      </c>
      <c r="B34" s="42">
        <f>B4</f>
        <v>0</v>
      </c>
      <c r="C34" s="42">
        <f>C4</f>
        <v>0</v>
      </c>
      <c r="D34" s="42">
        <f>D4</f>
        <v>0</v>
      </c>
      <c r="E34" s="42">
        <f>E4</f>
        <v>0</v>
      </c>
      <c r="F34" s="318">
        <f>'免税使用者情報・保有機械情報入力'!C8</f>
        <v>7</v>
      </c>
      <c r="G34" s="319"/>
      <c r="H34" s="319"/>
      <c r="I34" s="320"/>
      <c r="J34" s="318">
        <f>'免税使用者情報・保有機械情報入力'!G8</f>
        <v>8</v>
      </c>
      <c r="K34" s="319"/>
      <c r="L34" s="319"/>
      <c r="M34" s="320"/>
      <c r="N34" s="318">
        <f>'免税使用者情報・保有機械情報入力'!K8</f>
        <v>9</v>
      </c>
      <c r="O34" s="319"/>
      <c r="P34" s="319"/>
      <c r="Q34" s="320"/>
      <c r="R34" s="318">
        <f>'免税使用者情報・保有機械情報入力'!O8</f>
        <v>10</v>
      </c>
      <c r="S34" s="319"/>
      <c r="T34" s="319"/>
      <c r="U34" s="320"/>
      <c r="V34" s="318">
        <f>'免税使用者情報・保有機械情報入力'!S8</f>
        <v>11</v>
      </c>
      <c r="W34" s="319"/>
      <c r="X34" s="319"/>
      <c r="Y34" s="320"/>
      <c r="Z34" s="318">
        <f>'免税使用者情報・保有機械情報入力'!W8</f>
        <v>12</v>
      </c>
      <c r="AA34" s="319"/>
      <c r="AB34" s="319"/>
      <c r="AC34" s="320"/>
      <c r="AD34" s="86"/>
      <c r="AE34" s="86"/>
      <c r="AF34" s="43"/>
      <c r="AG34" s="86"/>
      <c r="AH34" s="86"/>
      <c r="AI34" s="86"/>
      <c r="AJ34" s="135"/>
      <c r="AK34" s="163"/>
      <c r="AL34" s="163"/>
    </row>
    <row r="35" spans="1:38" s="42" customFormat="1" ht="30" customHeight="1" thickBot="1">
      <c r="A35" s="44" t="str">
        <f>A5</f>
        <v>NO</v>
      </c>
      <c r="B35" s="272">
        <v>2</v>
      </c>
      <c r="C35" s="273"/>
      <c r="D35" s="43">
        <f>D5</f>
        <v>0</v>
      </c>
      <c r="E35" s="274" t="str">
        <f>E5</f>
        <v>保有機械</v>
      </c>
      <c r="F35" s="248">
        <f>'免税使用者情報・保有機械情報入力'!C9</f>
        <v>0</v>
      </c>
      <c r="G35" s="249"/>
      <c r="H35" s="249"/>
      <c r="I35" s="250"/>
      <c r="J35" s="269">
        <f>'免税使用者情報・保有機械情報入力'!G9</f>
        <v>0</v>
      </c>
      <c r="K35" s="270"/>
      <c r="L35" s="270"/>
      <c r="M35" s="271"/>
      <c r="N35" s="269">
        <f>'免税使用者情報・保有機械情報入力'!K9</f>
        <v>0</v>
      </c>
      <c r="O35" s="270"/>
      <c r="P35" s="270"/>
      <c r="Q35" s="271"/>
      <c r="R35" s="248">
        <f>'免税使用者情報・保有機械情報入力'!O9</f>
        <v>0</v>
      </c>
      <c r="S35" s="249"/>
      <c r="T35" s="249"/>
      <c r="U35" s="250"/>
      <c r="V35" s="248">
        <f>'免税使用者情報・保有機械情報入力'!S9</f>
        <v>0</v>
      </c>
      <c r="W35" s="249"/>
      <c r="X35" s="249"/>
      <c r="Y35" s="250"/>
      <c r="Z35" s="248">
        <f>'免税使用者情報・保有機械情報入力'!W9</f>
        <v>0</v>
      </c>
      <c r="AA35" s="249"/>
      <c r="AB35" s="249"/>
      <c r="AC35" s="250"/>
      <c r="AD35" s="86"/>
      <c r="AE35" s="86"/>
      <c r="AF35" s="43"/>
      <c r="AG35" s="86"/>
      <c r="AH35" s="86"/>
      <c r="AI35" s="86"/>
      <c r="AJ35" s="135"/>
      <c r="AK35" s="163"/>
      <c r="AL35" s="163"/>
    </row>
    <row r="36" spans="1:38" s="42" customFormat="1" ht="30" customHeight="1">
      <c r="A36" s="43"/>
      <c r="B36" s="43"/>
      <c r="C36" s="43"/>
      <c r="D36" s="43">
        <f>D6</f>
        <v>0</v>
      </c>
      <c r="E36" s="275"/>
      <c r="F36" s="251">
        <f>'免税使用者情報・保有機械情報入力'!C10</f>
        <v>0</v>
      </c>
      <c r="G36" s="252"/>
      <c r="H36" s="252"/>
      <c r="I36" s="253"/>
      <c r="J36" s="265">
        <f>'免税使用者情報・保有機械情報入力'!G10</f>
        <v>0</v>
      </c>
      <c r="K36" s="266"/>
      <c r="L36" s="266"/>
      <c r="M36" s="267"/>
      <c r="N36" s="265">
        <f>'免税使用者情報・保有機械情報入力'!K10</f>
        <v>0</v>
      </c>
      <c r="O36" s="266"/>
      <c r="P36" s="266"/>
      <c r="Q36" s="267"/>
      <c r="R36" s="251">
        <f>'免税使用者情報・保有機械情報入力'!O10</f>
        <v>0</v>
      </c>
      <c r="S36" s="252"/>
      <c r="T36" s="252"/>
      <c r="U36" s="253"/>
      <c r="V36" s="251">
        <f>'免税使用者情報・保有機械情報入力'!S10</f>
        <v>0</v>
      </c>
      <c r="W36" s="252"/>
      <c r="X36" s="252"/>
      <c r="Y36" s="253"/>
      <c r="Z36" s="251">
        <f>'免税使用者情報・保有機械情報入力'!W10</f>
        <v>0</v>
      </c>
      <c r="AA36" s="252"/>
      <c r="AB36" s="252"/>
      <c r="AC36" s="253"/>
      <c r="AD36" s="86"/>
      <c r="AE36" s="86"/>
      <c r="AF36" s="43"/>
      <c r="AG36" s="86"/>
      <c r="AH36" s="86"/>
      <c r="AI36" s="86"/>
      <c r="AJ36" s="135"/>
      <c r="AK36" s="163"/>
      <c r="AL36" s="163"/>
    </row>
    <row r="37" spans="1:38" s="42" customFormat="1" ht="30" customHeight="1" thickBot="1">
      <c r="A37" s="43"/>
      <c r="B37" s="43"/>
      <c r="D37" s="42">
        <f>D7</f>
        <v>0</v>
      </c>
      <c r="E37" s="275"/>
      <c r="F37" s="251">
        <f>'免税使用者情報・保有機械情報入力'!C11</f>
        <v>0</v>
      </c>
      <c r="G37" s="252"/>
      <c r="H37" s="252"/>
      <c r="I37" s="253"/>
      <c r="J37" s="265">
        <f>'免税使用者情報・保有機械情報入力'!G11</f>
        <v>0</v>
      </c>
      <c r="K37" s="266"/>
      <c r="L37" s="266"/>
      <c r="M37" s="267"/>
      <c r="N37" s="265">
        <f>'免税使用者情報・保有機械情報入力'!K11</f>
        <v>0</v>
      </c>
      <c r="O37" s="266"/>
      <c r="P37" s="266"/>
      <c r="Q37" s="267"/>
      <c r="R37" s="251">
        <f>'免税使用者情報・保有機械情報入力'!O11</f>
        <v>0</v>
      </c>
      <c r="S37" s="252"/>
      <c r="T37" s="252"/>
      <c r="U37" s="253"/>
      <c r="V37" s="251">
        <f>'免税使用者情報・保有機械情報入力'!S11</f>
        <v>0</v>
      </c>
      <c r="W37" s="252"/>
      <c r="X37" s="252"/>
      <c r="Y37" s="253"/>
      <c r="Z37" s="251">
        <f>'免税使用者情報・保有機械情報入力'!W11</f>
        <v>0</v>
      </c>
      <c r="AA37" s="252"/>
      <c r="AB37" s="252"/>
      <c r="AC37" s="253"/>
      <c r="AD37" s="86"/>
      <c r="AE37" s="86"/>
      <c r="AF37" s="43"/>
      <c r="AG37" s="86"/>
      <c r="AH37" s="86"/>
      <c r="AI37" s="86"/>
      <c r="AJ37" s="135"/>
      <c r="AK37" s="163"/>
      <c r="AL37" s="163"/>
    </row>
    <row r="38" spans="1:38" s="42" customFormat="1" ht="18" customHeight="1">
      <c r="A38" s="263" t="s">
        <v>80</v>
      </c>
      <c r="B38" s="263"/>
      <c r="C38" s="264"/>
      <c r="D38" s="45"/>
      <c r="E38" s="114"/>
      <c r="F38" s="256">
        <f>'免税使用者情報・保有機械情報入力'!C10</f>
        <v>0</v>
      </c>
      <c r="G38" s="257"/>
      <c r="H38" s="257"/>
      <c r="I38" s="258"/>
      <c r="J38" s="256">
        <f>'免税使用者情報・保有機械情報入力'!G10</f>
        <v>0</v>
      </c>
      <c r="K38" s="257"/>
      <c r="L38" s="257"/>
      <c r="M38" s="258"/>
      <c r="N38" s="256">
        <f>'免税使用者情報・保有機械情報入力'!K10</f>
        <v>0</v>
      </c>
      <c r="O38" s="257"/>
      <c r="P38" s="257"/>
      <c r="Q38" s="258"/>
      <c r="R38" s="256">
        <f>'免税使用者情報・保有機械情報入力'!O10</f>
        <v>0</v>
      </c>
      <c r="S38" s="257"/>
      <c r="T38" s="257"/>
      <c r="U38" s="258"/>
      <c r="V38" s="256">
        <f>'免税使用者情報・保有機械情報入力'!S10</f>
        <v>0</v>
      </c>
      <c r="W38" s="257"/>
      <c r="X38" s="257"/>
      <c r="Y38" s="258"/>
      <c r="Z38" s="256">
        <f>'免税使用者情報・保有機械情報入力'!W10</f>
        <v>0</v>
      </c>
      <c r="AA38" s="257"/>
      <c r="AB38" s="257"/>
      <c r="AC38" s="258"/>
      <c r="AD38" s="336" t="s">
        <v>22</v>
      </c>
      <c r="AE38" s="337"/>
      <c r="AG38" s="340" t="s">
        <v>23</v>
      </c>
      <c r="AH38" s="337"/>
      <c r="AJ38" s="133"/>
      <c r="AK38" s="163"/>
      <c r="AL38" s="163"/>
    </row>
    <row r="39" spans="1:38" s="42" customFormat="1" ht="18" customHeight="1">
      <c r="A39" s="87"/>
      <c r="B39" s="87"/>
      <c r="C39" s="87"/>
      <c r="D39" s="304" t="s">
        <v>6</v>
      </c>
      <c r="E39" s="305"/>
      <c r="F39" s="245">
        <f>'免税使用者情報・保有機械情報入力'!C9</f>
        <v>0</v>
      </c>
      <c r="G39" s="306"/>
      <c r="H39" s="306"/>
      <c r="I39" s="307"/>
      <c r="J39" s="245">
        <f>'免税使用者情報・保有機械情報入力'!G9</f>
        <v>0</v>
      </c>
      <c r="K39" s="308"/>
      <c r="L39" s="308"/>
      <c r="M39" s="309"/>
      <c r="N39" s="245">
        <f>'免税使用者情報・保有機械情報入力'!K9</f>
        <v>0</v>
      </c>
      <c r="O39" s="246"/>
      <c r="P39" s="246"/>
      <c r="Q39" s="247"/>
      <c r="R39" s="245">
        <f>'免税使用者情報・保有機械情報入力'!O9</f>
        <v>0</v>
      </c>
      <c r="S39" s="246"/>
      <c r="T39" s="246"/>
      <c r="U39" s="247"/>
      <c r="V39" s="245">
        <f>'免税使用者情報・保有機械情報入力'!S9</f>
        <v>0</v>
      </c>
      <c r="W39" s="246"/>
      <c r="X39" s="246"/>
      <c r="Y39" s="247"/>
      <c r="Z39" s="245">
        <f>'免税使用者情報・保有機械情報入力'!W9</f>
        <v>0</v>
      </c>
      <c r="AA39" s="246"/>
      <c r="AB39" s="246"/>
      <c r="AC39" s="247"/>
      <c r="AD39" s="338"/>
      <c r="AE39" s="339"/>
      <c r="AG39" s="341"/>
      <c r="AH39" s="339"/>
      <c r="AJ39" s="133"/>
      <c r="AK39" s="163"/>
      <c r="AL39" s="163"/>
    </row>
    <row r="40" spans="1:38" s="42" customFormat="1" ht="18" customHeight="1">
      <c r="A40" s="87"/>
      <c r="B40" s="88"/>
      <c r="C40" s="89"/>
      <c r="D40" s="304"/>
      <c r="E40" s="305"/>
      <c r="F40" s="243" t="s">
        <v>3</v>
      </c>
      <c r="G40" s="310" t="s">
        <v>4</v>
      </c>
      <c r="H40" s="312" t="s">
        <v>7</v>
      </c>
      <c r="I40" s="280" t="s">
        <v>8</v>
      </c>
      <c r="J40" s="243" t="s">
        <v>3</v>
      </c>
      <c r="K40" s="241" t="s">
        <v>4</v>
      </c>
      <c r="L40" s="239" t="s">
        <v>7</v>
      </c>
      <c r="M40" s="280" t="s">
        <v>8</v>
      </c>
      <c r="N40" s="243" t="s">
        <v>3</v>
      </c>
      <c r="O40" s="241" t="s">
        <v>4</v>
      </c>
      <c r="P40" s="239" t="s">
        <v>7</v>
      </c>
      <c r="Q40" s="280" t="s">
        <v>8</v>
      </c>
      <c r="R40" s="243" t="s">
        <v>3</v>
      </c>
      <c r="S40" s="241" t="s">
        <v>4</v>
      </c>
      <c r="T40" s="239" t="s">
        <v>7</v>
      </c>
      <c r="U40" s="280" t="s">
        <v>8</v>
      </c>
      <c r="V40" s="243" t="s">
        <v>3</v>
      </c>
      <c r="W40" s="241" t="s">
        <v>4</v>
      </c>
      <c r="X40" s="239" t="s">
        <v>7</v>
      </c>
      <c r="Y40" s="280" t="s">
        <v>8</v>
      </c>
      <c r="Z40" s="243" t="s">
        <v>3</v>
      </c>
      <c r="AA40" s="241" t="s">
        <v>4</v>
      </c>
      <c r="AB40" s="239" t="s">
        <v>7</v>
      </c>
      <c r="AC40" s="280" t="s">
        <v>8</v>
      </c>
      <c r="AD40" s="342" t="s">
        <v>76</v>
      </c>
      <c r="AE40" s="343" t="s">
        <v>77</v>
      </c>
      <c r="AG40" s="345" t="s">
        <v>76</v>
      </c>
      <c r="AH40" s="343" t="s">
        <v>77</v>
      </c>
      <c r="AJ40" s="133"/>
      <c r="AK40" s="163"/>
      <c r="AL40" s="163"/>
    </row>
    <row r="41" spans="1:38" s="42" customFormat="1" ht="18" customHeight="1" thickBot="1">
      <c r="A41" s="87"/>
      <c r="B41" s="88"/>
      <c r="C41" s="89"/>
      <c r="D41" s="50"/>
      <c r="E41" s="115"/>
      <c r="F41" s="244"/>
      <c r="G41" s="311"/>
      <c r="H41" s="313"/>
      <c r="I41" s="281"/>
      <c r="J41" s="244"/>
      <c r="K41" s="242"/>
      <c r="L41" s="240"/>
      <c r="M41" s="281"/>
      <c r="N41" s="244"/>
      <c r="O41" s="242"/>
      <c r="P41" s="240"/>
      <c r="Q41" s="281"/>
      <c r="R41" s="244"/>
      <c r="S41" s="242"/>
      <c r="T41" s="240"/>
      <c r="U41" s="281"/>
      <c r="V41" s="244"/>
      <c r="W41" s="242"/>
      <c r="X41" s="240"/>
      <c r="Y41" s="281"/>
      <c r="Z41" s="244"/>
      <c r="AA41" s="242"/>
      <c r="AB41" s="240"/>
      <c r="AC41" s="281"/>
      <c r="AD41" s="342"/>
      <c r="AE41" s="344"/>
      <c r="AG41" s="345"/>
      <c r="AH41" s="344"/>
      <c r="AJ41" s="133"/>
      <c r="AK41" s="163"/>
      <c r="AL41" s="163"/>
    </row>
    <row r="42" spans="1:46" ht="30" customHeight="1">
      <c r="A42" s="90"/>
      <c r="B42" s="91"/>
      <c r="C42" s="92"/>
      <c r="D42" s="297" t="str">
        <f>D12</f>
        <v>4月計</v>
      </c>
      <c r="E42" s="298"/>
      <c r="F42" s="53">
        <f>'‘４月'!$AB$47</f>
        <v>0</v>
      </c>
      <c r="G42" s="39">
        <f>'‘４月'!$AB$45</f>
        <v>0</v>
      </c>
      <c r="H42" s="39">
        <f>'‘４月'!$AC$45</f>
        <v>0</v>
      </c>
      <c r="I42" s="54">
        <f>'‘４月'!$AD$45</f>
        <v>0</v>
      </c>
      <c r="J42" s="53">
        <f>'‘４月'!$AE$47</f>
        <v>0</v>
      </c>
      <c r="K42" s="39">
        <f>'‘４月'!$AE$45</f>
        <v>0</v>
      </c>
      <c r="L42" s="39">
        <f>'‘４月'!$AF$45</f>
        <v>0</v>
      </c>
      <c r="M42" s="54">
        <f>'‘４月'!$AG$45</f>
        <v>0</v>
      </c>
      <c r="N42" s="53">
        <f>'‘４月'!$AH$47</f>
        <v>0</v>
      </c>
      <c r="O42" s="39">
        <f>'‘４月'!$AH$45</f>
        <v>0</v>
      </c>
      <c r="P42" s="39">
        <f>'‘４月'!$AI$45</f>
        <v>0</v>
      </c>
      <c r="Q42" s="54">
        <f>'‘４月'!$AJ$45</f>
        <v>0</v>
      </c>
      <c r="R42" s="53">
        <f>'‘４月'!$AK$47</f>
        <v>0</v>
      </c>
      <c r="S42" s="39">
        <f>'‘４月'!$AK$45</f>
        <v>0</v>
      </c>
      <c r="T42" s="39">
        <f>'‘４月'!$AL$45</f>
        <v>0</v>
      </c>
      <c r="U42" s="54">
        <f>'‘４月'!$AM$45</f>
        <v>0</v>
      </c>
      <c r="V42" s="53">
        <f>'‘４月'!$AN$47</f>
        <v>0</v>
      </c>
      <c r="W42" s="39">
        <f>'‘４月'!$AN$45</f>
        <v>0</v>
      </c>
      <c r="X42" s="39">
        <f>'‘４月'!$AO$45</f>
        <v>0</v>
      </c>
      <c r="Y42" s="54">
        <f>'‘４月'!$AP$45</f>
        <v>0</v>
      </c>
      <c r="Z42" s="53">
        <f>'‘４月'!$AQ$47</f>
        <v>0</v>
      </c>
      <c r="AA42" s="39">
        <f>'‘４月'!$AQ$45</f>
        <v>0</v>
      </c>
      <c r="AB42" s="39">
        <f>'‘４月'!$AR$45</f>
        <v>0</v>
      </c>
      <c r="AC42" s="54">
        <f>'‘４月'!$AS$45</f>
        <v>0</v>
      </c>
      <c r="AD42" s="105"/>
      <c r="AE42" s="106"/>
      <c r="AF42" s="107"/>
      <c r="AG42" s="137">
        <f>AK12+H42+L42+P42+T42+X42+AB42</f>
        <v>0</v>
      </c>
      <c r="AH42" s="106">
        <f>AL12+A42+I42+M42+Q42+U42+Y42+AC42</f>
        <v>0</v>
      </c>
      <c r="AK42" s="165">
        <f>H42+L42+P42+T42+X42+AB42</f>
        <v>0</v>
      </c>
      <c r="AL42" s="165">
        <f>I42+M42+Q42+U42+Y42+AC42</f>
        <v>0</v>
      </c>
      <c r="AS42" s="55"/>
      <c r="AT42" s="55"/>
    </row>
    <row r="43" spans="1:46" ht="30" customHeight="1">
      <c r="A43" s="90"/>
      <c r="B43" s="93"/>
      <c r="C43" s="94"/>
      <c r="D43" s="293" t="s">
        <v>9</v>
      </c>
      <c r="E43" s="299"/>
      <c r="F43" s="79">
        <f>IF(F42="",0,F42)</f>
        <v>0</v>
      </c>
      <c r="G43" s="80">
        <f aca="true" t="shared" si="18" ref="G43:U43">IF(G42="",0,G42)</f>
        <v>0</v>
      </c>
      <c r="H43" s="80">
        <f t="shared" si="18"/>
        <v>0</v>
      </c>
      <c r="I43" s="72">
        <f t="shared" si="18"/>
        <v>0</v>
      </c>
      <c r="J43" s="79">
        <f t="shared" si="18"/>
        <v>0</v>
      </c>
      <c r="K43" s="80">
        <f t="shared" si="18"/>
        <v>0</v>
      </c>
      <c r="L43" s="80">
        <f t="shared" si="18"/>
        <v>0</v>
      </c>
      <c r="M43" s="81">
        <f t="shared" si="18"/>
        <v>0</v>
      </c>
      <c r="N43" s="79">
        <f t="shared" si="18"/>
        <v>0</v>
      </c>
      <c r="O43" s="80">
        <f t="shared" si="18"/>
        <v>0</v>
      </c>
      <c r="P43" s="80">
        <f t="shared" si="18"/>
        <v>0</v>
      </c>
      <c r="Q43" s="81">
        <f t="shared" si="18"/>
        <v>0</v>
      </c>
      <c r="R43" s="79">
        <f t="shared" si="18"/>
        <v>0</v>
      </c>
      <c r="S43" s="80">
        <f t="shared" si="18"/>
        <v>0</v>
      </c>
      <c r="T43" s="80">
        <f t="shared" si="18"/>
        <v>0</v>
      </c>
      <c r="U43" s="81">
        <f t="shared" si="18"/>
        <v>0</v>
      </c>
      <c r="V43" s="79">
        <f aca="true" t="shared" si="19" ref="V43:AC43">IF(V42="",0,V42)</f>
        <v>0</v>
      </c>
      <c r="W43" s="80">
        <f t="shared" si="19"/>
        <v>0</v>
      </c>
      <c r="X43" s="80">
        <f t="shared" si="19"/>
        <v>0</v>
      </c>
      <c r="Y43" s="81">
        <f t="shared" si="19"/>
        <v>0</v>
      </c>
      <c r="Z43" s="79">
        <f t="shared" si="19"/>
        <v>0</v>
      </c>
      <c r="AA43" s="80">
        <f t="shared" si="19"/>
        <v>0</v>
      </c>
      <c r="AB43" s="80">
        <f t="shared" si="19"/>
        <v>0</v>
      </c>
      <c r="AC43" s="81">
        <f t="shared" si="19"/>
        <v>0</v>
      </c>
      <c r="AD43" s="139">
        <f>($B$10+B13)-(AK13+AK43)</f>
        <v>0</v>
      </c>
      <c r="AE43" s="81">
        <f>($C$10+C13)-(AL13+AL43)</f>
        <v>0</v>
      </c>
      <c r="AF43" s="107"/>
      <c r="AG43" s="79">
        <f>IF(AG42="",0,AG42)</f>
        <v>0</v>
      </c>
      <c r="AH43" s="81">
        <f>IF(AH42="",0,AH42)</f>
        <v>0</v>
      </c>
      <c r="AK43" s="165">
        <f aca="true" t="shared" si="20" ref="AK43:AK57">H43+L43+P43+T43+X43+AB43</f>
        <v>0</v>
      </c>
      <c r="AL43" s="165">
        <f aca="true" t="shared" si="21" ref="AL43:AL57">I43+M43+Q43+U43+Y43+AC43</f>
        <v>0</v>
      </c>
      <c r="AS43" s="55"/>
      <c r="AT43" s="55"/>
    </row>
    <row r="44" spans="1:46" ht="30" customHeight="1">
      <c r="A44" s="90"/>
      <c r="B44" s="91"/>
      <c r="C44" s="92"/>
      <c r="D44" s="295" t="str">
        <f>D14</f>
        <v>5月計</v>
      </c>
      <c r="E44" s="296"/>
      <c r="F44" s="68">
        <f>'‘５月'!$AB$47</f>
        <v>0</v>
      </c>
      <c r="G44" s="69">
        <f>'‘５月'!$AB$45</f>
        <v>0</v>
      </c>
      <c r="H44" s="69">
        <f>'‘５月'!$AC$45</f>
        <v>0</v>
      </c>
      <c r="I44" s="70">
        <f>'‘５月'!$AD$45</f>
        <v>0</v>
      </c>
      <c r="J44" s="68">
        <f>'‘５月'!$AE$47</f>
        <v>0</v>
      </c>
      <c r="K44" s="69">
        <f>'‘５月'!$AE$45</f>
        <v>0</v>
      </c>
      <c r="L44" s="69">
        <f>'‘５月'!$AF$45</f>
        <v>0</v>
      </c>
      <c r="M44" s="70">
        <f>'‘５月'!$AG$45</f>
        <v>0</v>
      </c>
      <c r="N44" s="68">
        <f>'‘５月'!$AH$47</f>
        <v>0</v>
      </c>
      <c r="O44" s="69">
        <f>'‘５月'!$AH$45</f>
        <v>0</v>
      </c>
      <c r="P44" s="69">
        <f>'‘５月'!$AI$45</f>
        <v>0</v>
      </c>
      <c r="Q44" s="70">
        <f>'‘５月'!$AJ$45</f>
        <v>0</v>
      </c>
      <c r="R44" s="68">
        <f>'‘５月'!$AK$47</f>
        <v>0</v>
      </c>
      <c r="S44" s="69">
        <f>'‘５月'!$AK$45</f>
        <v>0</v>
      </c>
      <c r="T44" s="69">
        <f>'‘５月'!$AL$45</f>
        <v>0</v>
      </c>
      <c r="U44" s="70">
        <f>'‘５月'!$AM$45</f>
        <v>0</v>
      </c>
      <c r="V44" s="68">
        <f>'‘５月'!$AN$47</f>
        <v>0</v>
      </c>
      <c r="W44" s="69">
        <f>'‘５月'!$AN$45</f>
        <v>0</v>
      </c>
      <c r="X44" s="69">
        <f>'‘５月'!$AO$45</f>
        <v>0</v>
      </c>
      <c r="Y44" s="70">
        <f>'‘５月'!$AP$45</f>
        <v>0</v>
      </c>
      <c r="Z44" s="68">
        <f>'‘５月'!$AQ$47</f>
        <v>0</v>
      </c>
      <c r="AA44" s="69">
        <f>'‘５月'!$AQ$45</f>
        <v>0</v>
      </c>
      <c r="AB44" s="69">
        <f>'‘５月'!$AR$45</f>
        <v>0</v>
      </c>
      <c r="AC44" s="70">
        <f>'‘５月'!$AS$45</f>
        <v>0</v>
      </c>
      <c r="AD44" s="108"/>
      <c r="AE44" s="109"/>
      <c r="AF44" s="107"/>
      <c r="AG44" s="108">
        <f>AK14+H44+L44+P44+T44+X44+AB44</f>
        <v>0</v>
      </c>
      <c r="AH44" s="109">
        <f>AL14+A44+I44+M44+Q44+U44+Y44+AC44</f>
        <v>0</v>
      </c>
      <c r="AK44" s="165">
        <f>H44+L44+P44+T44+X44+AB44</f>
        <v>0</v>
      </c>
      <c r="AL44" s="165">
        <f t="shared" si="21"/>
        <v>0</v>
      </c>
      <c r="AS44" s="55"/>
      <c r="AT44" s="55"/>
    </row>
    <row r="45" spans="1:46" ht="30" customHeight="1">
      <c r="A45" s="90"/>
      <c r="B45" s="93"/>
      <c r="C45" s="95"/>
      <c r="D45" s="293" t="s">
        <v>9</v>
      </c>
      <c r="E45" s="294"/>
      <c r="F45" s="61">
        <f aca="true" t="shared" si="22" ref="F45:U45">F43+F44</f>
        <v>0</v>
      </c>
      <c r="G45" s="62">
        <f t="shared" si="22"/>
        <v>0</v>
      </c>
      <c r="H45" s="62">
        <f t="shared" si="22"/>
        <v>0</v>
      </c>
      <c r="I45" s="96">
        <f t="shared" si="22"/>
        <v>0</v>
      </c>
      <c r="J45" s="61">
        <f t="shared" si="22"/>
        <v>0</v>
      </c>
      <c r="K45" s="62">
        <f t="shared" si="22"/>
        <v>0</v>
      </c>
      <c r="L45" s="62">
        <f t="shared" si="22"/>
        <v>0</v>
      </c>
      <c r="M45" s="64">
        <f t="shared" si="22"/>
        <v>0</v>
      </c>
      <c r="N45" s="61">
        <f t="shared" si="22"/>
        <v>0</v>
      </c>
      <c r="O45" s="62">
        <f t="shared" si="22"/>
        <v>0</v>
      </c>
      <c r="P45" s="62">
        <f t="shared" si="22"/>
        <v>0</v>
      </c>
      <c r="Q45" s="64">
        <f t="shared" si="22"/>
        <v>0</v>
      </c>
      <c r="R45" s="61">
        <f t="shared" si="22"/>
        <v>0</v>
      </c>
      <c r="S45" s="62">
        <f t="shared" si="22"/>
        <v>0</v>
      </c>
      <c r="T45" s="62">
        <f t="shared" si="22"/>
        <v>0</v>
      </c>
      <c r="U45" s="64">
        <f t="shared" si="22"/>
        <v>0</v>
      </c>
      <c r="V45" s="61">
        <f aca="true" t="shared" si="23" ref="V45:AC45">V43+V44</f>
        <v>0</v>
      </c>
      <c r="W45" s="62">
        <f t="shared" si="23"/>
        <v>0</v>
      </c>
      <c r="X45" s="62">
        <f t="shared" si="23"/>
        <v>0</v>
      </c>
      <c r="Y45" s="64">
        <f t="shared" si="23"/>
        <v>0</v>
      </c>
      <c r="Z45" s="61">
        <f t="shared" si="23"/>
        <v>0</v>
      </c>
      <c r="AA45" s="62">
        <f t="shared" si="23"/>
        <v>0</v>
      </c>
      <c r="AB45" s="62">
        <f t="shared" si="23"/>
        <v>0</v>
      </c>
      <c r="AC45" s="64">
        <f t="shared" si="23"/>
        <v>0</v>
      </c>
      <c r="AD45" s="139">
        <f aca="true" t="shared" si="24" ref="AD45:AD57">($B$10+B15)-(AK15+AK45)</f>
        <v>0</v>
      </c>
      <c r="AE45" s="81">
        <f aca="true" t="shared" si="25" ref="AE45:AE57">($C$10+C15)-(AL15+AL45)</f>
        <v>0</v>
      </c>
      <c r="AF45" s="107"/>
      <c r="AG45" s="79">
        <f>AG43+AG44</f>
        <v>0</v>
      </c>
      <c r="AH45" s="81">
        <f>AH43+AH44</f>
        <v>0</v>
      </c>
      <c r="AK45" s="165">
        <f t="shared" si="20"/>
        <v>0</v>
      </c>
      <c r="AL45" s="165">
        <f t="shared" si="21"/>
        <v>0</v>
      </c>
      <c r="AS45" s="55"/>
      <c r="AT45" s="55"/>
    </row>
    <row r="46" spans="1:46" ht="30" customHeight="1">
      <c r="A46" s="90"/>
      <c r="B46" s="91"/>
      <c r="C46" s="92"/>
      <c r="D46" s="295" t="str">
        <f>D16</f>
        <v>6月計</v>
      </c>
      <c r="E46" s="296"/>
      <c r="F46" s="68">
        <f>'‘６月'!$AB$47</f>
        <v>0</v>
      </c>
      <c r="G46" s="69">
        <f>'‘６月'!$AB$45</f>
        <v>0</v>
      </c>
      <c r="H46" s="69">
        <f>'‘６月'!$AC$45</f>
        <v>0</v>
      </c>
      <c r="I46" s="70">
        <f>'‘６月'!$AD$45</f>
        <v>0</v>
      </c>
      <c r="J46" s="68">
        <f>'‘６月'!$AE$47</f>
        <v>0</v>
      </c>
      <c r="K46" s="69">
        <f>'‘６月'!$AE$45</f>
        <v>0</v>
      </c>
      <c r="L46" s="69">
        <f>'‘６月'!$AF$45</f>
        <v>0</v>
      </c>
      <c r="M46" s="70">
        <f>'‘６月'!$AG$45</f>
        <v>0</v>
      </c>
      <c r="N46" s="68">
        <f>'‘６月'!$AH$47</f>
        <v>0</v>
      </c>
      <c r="O46" s="69">
        <f>'‘６月'!$AH$45</f>
        <v>0</v>
      </c>
      <c r="P46" s="69">
        <f>'‘６月'!$AI$45</f>
        <v>0</v>
      </c>
      <c r="Q46" s="70">
        <f>'‘６月'!$AJ$45</f>
        <v>0</v>
      </c>
      <c r="R46" s="68">
        <f>'‘６月'!$AK$47</f>
        <v>0</v>
      </c>
      <c r="S46" s="69">
        <f>'‘６月'!$AK$45</f>
        <v>0</v>
      </c>
      <c r="T46" s="69">
        <f>'‘６月'!$AL$45</f>
        <v>0</v>
      </c>
      <c r="U46" s="70">
        <f>'‘６月'!$AM$45</f>
        <v>0</v>
      </c>
      <c r="V46" s="68">
        <f>'‘６月'!$AN$47</f>
        <v>0</v>
      </c>
      <c r="W46" s="69">
        <f>'‘６月'!$AN$45</f>
        <v>0</v>
      </c>
      <c r="X46" s="69">
        <f>'‘６月'!$AO$45</f>
        <v>0</v>
      </c>
      <c r="Y46" s="70">
        <f>'‘６月'!$AP$45</f>
        <v>0</v>
      </c>
      <c r="Z46" s="68">
        <f>'‘６月'!$AQ$47</f>
        <v>0</v>
      </c>
      <c r="AA46" s="69">
        <f>'‘６月'!$AQ$45</f>
        <v>0</v>
      </c>
      <c r="AB46" s="69">
        <f>'‘６月'!$AR$45</f>
        <v>0</v>
      </c>
      <c r="AC46" s="70">
        <f>'‘６月'!$AS$45</f>
        <v>0</v>
      </c>
      <c r="AD46" s="108"/>
      <c r="AE46" s="109"/>
      <c r="AF46" s="107"/>
      <c r="AG46" s="108">
        <f>AK16+H46+L46+P46+T46+X46+AB46</f>
        <v>0</v>
      </c>
      <c r="AH46" s="109">
        <f>AL16+A46+I46+M46+Q46+U46+Y46+AC46</f>
        <v>0</v>
      </c>
      <c r="AK46" s="165">
        <f t="shared" si="20"/>
        <v>0</v>
      </c>
      <c r="AL46" s="165">
        <f t="shared" si="21"/>
        <v>0</v>
      </c>
      <c r="AS46" s="55"/>
      <c r="AT46" s="55"/>
    </row>
    <row r="47" spans="1:46" ht="30" customHeight="1">
      <c r="A47" s="90"/>
      <c r="B47" s="93"/>
      <c r="C47" s="94"/>
      <c r="D47" s="293" t="s">
        <v>9</v>
      </c>
      <c r="E47" s="294"/>
      <c r="F47" s="61">
        <f aca="true" t="shared" si="26" ref="F47:U47">F45+F46</f>
        <v>0</v>
      </c>
      <c r="G47" s="62">
        <f t="shared" si="26"/>
        <v>0</v>
      </c>
      <c r="H47" s="62">
        <f t="shared" si="26"/>
        <v>0</v>
      </c>
      <c r="I47" s="96">
        <f t="shared" si="26"/>
        <v>0</v>
      </c>
      <c r="J47" s="61">
        <f t="shared" si="26"/>
        <v>0</v>
      </c>
      <c r="K47" s="62">
        <f t="shared" si="26"/>
        <v>0</v>
      </c>
      <c r="L47" s="62">
        <f t="shared" si="26"/>
        <v>0</v>
      </c>
      <c r="M47" s="64">
        <f t="shared" si="26"/>
        <v>0</v>
      </c>
      <c r="N47" s="61">
        <f t="shared" si="26"/>
        <v>0</v>
      </c>
      <c r="O47" s="62">
        <f t="shared" si="26"/>
        <v>0</v>
      </c>
      <c r="P47" s="62">
        <f t="shared" si="26"/>
        <v>0</v>
      </c>
      <c r="Q47" s="64">
        <f t="shared" si="26"/>
        <v>0</v>
      </c>
      <c r="R47" s="61">
        <f t="shared" si="26"/>
        <v>0</v>
      </c>
      <c r="S47" s="62">
        <f t="shared" si="26"/>
        <v>0</v>
      </c>
      <c r="T47" s="62">
        <f t="shared" si="26"/>
        <v>0</v>
      </c>
      <c r="U47" s="64">
        <f t="shared" si="26"/>
        <v>0</v>
      </c>
      <c r="V47" s="61">
        <f aca="true" t="shared" si="27" ref="V47:AC47">V45+V46</f>
        <v>0</v>
      </c>
      <c r="W47" s="62">
        <f t="shared" si="27"/>
        <v>0</v>
      </c>
      <c r="X47" s="62">
        <f t="shared" si="27"/>
        <v>0</v>
      </c>
      <c r="Y47" s="64">
        <f t="shared" si="27"/>
        <v>0</v>
      </c>
      <c r="Z47" s="61">
        <f t="shared" si="27"/>
        <v>0</v>
      </c>
      <c r="AA47" s="62">
        <f t="shared" si="27"/>
        <v>0</v>
      </c>
      <c r="AB47" s="62">
        <f t="shared" si="27"/>
        <v>0</v>
      </c>
      <c r="AC47" s="64">
        <f t="shared" si="27"/>
        <v>0</v>
      </c>
      <c r="AD47" s="139">
        <f t="shared" si="24"/>
        <v>0</v>
      </c>
      <c r="AE47" s="81">
        <f t="shared" si="25"/>
        <v>0</v>
      </c>
      <c r="AF47" s="107"/>
      <c r="AG47" s="79">
        <f>AG45+AG46</f>
        <v>0</v>
      </c>
      <c r="AH47" s="81">
        <f>AH45+AH46</f>
        <v>0</v>
      </c>
      <c r="AK47" s="165">
        <f t="shared" si="20"/>
        <v>0</v>
      </c>
      <c r="AL47" s="165">
        <f t="shared" si="21"/>
        <v>0</v>
      </c>
      <c r="AS47" s="55"/>
      <c r="AT47" s="55"/>
    </row>
    <row r="48" spans="1:46" ht="30" customHeight="1">
      <c r="A48" s="90"/>
      <c r="B48" s="91"/>
      <c r="C48" s="92"/>
      <c r="D48" s="295" t="str">
        <f>D18</f>
        <v>7月計</v>
      </c>
      <c r="E48" s="296"/>
      <c r="F48" s="68">
        <f>'‘７月'!$AB$47</f>
        <v>0</v>
      </c>
      <c r="G48" s="69">
        <f>'‘７月'!$AB$45</f>
        <v>0</v>
      </c>
      <c r="H48" s="69">
        <f>'‘７月'!$AC$45</f>
        <v>0</v>
      </c>
      <c r="I48" s="70">
        <f>'‘７月'!$AD$45</f>
        <v>0</v>
      </c>
      <c r="J48" s="68">
        <f>'‘７月'!$AE$47</f>
        <v>0</v>
      </c>
      <c r="K48" s="69">
        <f>'‘７月'!$AE$45</f>
        <v>0</v>
      </c>
      <c r="L48" s="69">
        <f>'‘７月'!$AF$45</f>
        <v>0</v>
      </c>
      <c r="M48" s="70">
        <f>'‘７月'!$AG$45</f>
        <v>0</v>
      </c>
      <c r="N48" s="68">
        <f>'‘７月'!$AH$47</f>
        <v>0</v>
      </c>
      <c r="O48" s="69">
        <f>'‘７月'!$AH$45</f>
        <v>0</v>
      </c>
      <c r="P48" s="69">
        <f>'‘７月'!$AI$45</f>
        <v>0</v>
      </c>
      <c r="Q48" s="70">
        <f>'‘７月'!$AJ$45</f>
        <v>0</v>
      </c>
      <c r="R48" s="68">
        <f>'‘７月'!$AK$47</f>
        <v>0</v>
      </c>
      <c r="S48" s="69">
        <f>'‘７月'!$AK$45</f>
        <v>0</v>
      </c>
      <c r="T48" s="69">
        <f>'‘７月'!$AL$45</f>
        <v>0</v>
      </c>
      <c r="U48" s="70">
        <f>'‘７月'!$AM$45</f>
        <v>0</v>
      </c>
      <c r="V48" s="68">
        <f>'‘７月'!$AN$47</f>
        <v>0</v>
      </c>
      <c r="W48" s="69">
        <f>'‘７月'!$AN$45</f>
        <v>0</v>
      </c>
      <c r="X48" s="69">
        <f>'‘７月'!$AO$45</f>
        <v>0</v>
      </c>
      <c r="Y48" s="70">
        <f>'‘７月'!$AP$45</f>
        <v>0</v>
      </c>
      <c r="Z48" s="68">
        <f>'‘７月'!$AQ$47</f>
        <v>0</v>
      </c>
      <c r="AA48" s="69">
        <f>'‘７月'!$AQ$45</f>
        <v>0</v>
      </c>
      <c r="AB48" s="69">
        <f>'‘７月'!$AR$45</f>
        <v>0</v>
      </c>
      <c r="AC48" s="70">
        <f>'‘７月'!$AS$45</f>
        <v>0</v>
      </c>
      <c r="AD48" s="108"/>
      <c r="AE48" s="109"/>
      <c r="AF48" s="107"/>
      <c r="AG48" s="108">
        <f>AK18+H48+L48+P48+T48+X48+AB48</f>
        <v>0</v>
      </c>
      <c r="AH48" s="109">
        <f>AL18+A48+I48+M48+Q48+U48+Y48+AC48</f>
        <v>0</v>
      </c>
      <c r="AK48" s="165">
        <f t="shared" si="20"/>
        <v>0</v>
      </c>
      <c r="AL48" s="165">
        <f t="shared" si="21"/>
        <v>0</v>
      </c>
      <c r="AS48" s="55"/>
      <c r="AT48" s="55"/>
    </row>
    <row r="49" spans="1:46" ht="30" customHeight="1">
      <c r="A49" s="90"/>
      <c r="B49" s="93"/>
      <c r="C49" s="94"/>
      <c r="D49" s="293" t="s">
        <v>9</v>
      </c>
      <c r="E49" s="294"/>
      <c r="F49" s="61">
        <f aca="true" t="shared" si="28" ref="F49:U49">F47+F48</f>
        <v>0</v>
      </c>
      <c r="G49" s="62">
        <f t="shared" si="28"/>
        <v>0</v>
      </c>
      <c r="H49" s="62">
        <f t="shared" si="28"/>
        <v>0</v>
      </c>
      <c r="I49" s="96">
        <f t="shared" si="28"/>
        <v>0</v>
      </c>
      <c r="J49" s="61">
        <f t="shared" si="28"/>
        <v>0</v>
      </c>
      <c r="K49" s="62">
        <f t="shared" si="28"/>
        <v>0</v>
      </c>
      <c r="L49" s="62">
        <f t="shared" si="28"/>
        <v>0</v>
      </c>
      <c r="M49" s="64">
        <f t="shared" si="28"/>
        <v>0</v>
      </c>
      <c r="N49" s="61">
        <f t="shared" si="28"/>
        <v>0</v>
      </c>
      <c r="O49" s="62">
        <f t="shared" si="28"/>
        <v>0</v>
      </c>
      <c r="P49" s="62">
        <f t="shared" si="28"/>
        <v>0</v>
      </c>
      <c r="Q49" s="64">
        <f t="shared" si="28"/>
        <v>0</v>
      </c>
      <c r="R49" s="61">
        <f t="shared" si="28"/>
        <v>0</v>
      </c>
      <c r="S49" s="62">
        <f t="shared" si="28"/>
        <v>0</v>
      </c>
      <c r="T49" s="62">
        <f t="shared" si="28"/>
        <v>0</v>
      </c>
      <c r="U49" s="64">
        <f t="shared" si="28"/>
        <v>0</v>
      </c>
      <c r="V49" s="61">
        <f aca="true" t="shared" si="29" ref="V49:AC49">V47+V48</f>
        <v>0</v>
      </c>
      <c r="W49" s="62">
        <f t="shared" si="29"/>
        <v>0</v>
      </c>
      <c r="X49" s="62">
        <f t="shared" si="29"/>
        <v>0</v>
      </c>
      <c r="Y49" s="64">
        <f t="shared" si="29"/>
        <v>0</v>
      </c>
      <c r="Z49" s="61">
        <f t="shared" si="29"/>
        <v>0</v>
      </c>
      <c r="AA49" s="62">
        <f t="shared" si="29"/>
        <v>0</v>
      </c>
      <c r="AB49" s="62">
        <f t="shared" si="29"/>
        <v>0</v>
      </c>
      <c r="AC49" s="64">
        <f t="shared" si="29"/>
        <v>0</v>
      </c>
      <c r="AD49" s="139">
        <f t="shared" si="24"/>
        <v>0</v>
      </c>
      <c r="AE49" s="81">
        <f t="shared" si="25"/>
        <v>0</v>
      </c>
      <c r="AF49" s="107"/>
      <c r="AG49" s="79">
        <f>AG47+AG48</f>
        <v>0</v>
      </c>
      <c r="AH49" s="81">
        <f>AH47+AH48</f>
        <v>0</v>
      </c>
      <c r="AK49" s="165">
        <f t="shared" si="20"/>
        <v>0</v>
      </c>
      <c r="AL49" s="165">
        <f t="shared" si="21"/>
        <v>0</v>
      </c>
      <c r="AS49" s="55"/>
      <c r="AT49" s="55"/>
    </row>
    <row r="50" spans="1:46" ht="30" customHeight="1">
      <c r="A50" s="90"/>
      <c r="B50" s="91"/>
      <c r="C50" s="92"/>
      <c r="D50" s="295" t="str">
        <f>D20</f>
        <v>8月計</v>
      </c>
      <c r="E50" s="296"/>
      <c r="F50" s="68">
        <f>'‘８月'!$AB$47</f>
        <v>0</v>
      </c>
      <c r="G50" s="69">
        <f>'‘８月'!$AB$45</f>
        <v>0</v>
      </c>
      <c r="H50" s="69">
        <f>'‘８月'!$AC$45</f>
        <v>0</v>
      </c>
      <c r="I50" s="70">
        <f>'‘８月'!$AD$45</f>
        <v>0</v>
      </c>
      <c r="J50" s="68">
        <f>'‘８月'!$AE$47</f>
        <v>0</v>
      </c>
      <c r="K50" s="69">
        <f>'‘８月'!$AE$45</f>
        <v>0</v>
      </c>
      <c r="L50" s="69">
        <f>'‘８月'!$AF$45</f>
        <v>0</v>
      </c>
      <c r="M50" s="70">
        <f>'‘８月'!$AG$45</f>
        <v>0</v>
      </c>
      <c r="N50" s="68">
        <f>'‘８月'!$AH$47</f>
        <v>0</v>
      </c>
      <c r="O50" s="69">
        <f>'‘８月'!$AH$45</f>
        <v>0</v>
      </c>
      <c r="P50" s="69">
        <f>'‘８月'!$AI$45</f>
        <v>0</v>
      </c>
      <c r="Q50" s="70">
        <f>'‘８月'!$AJ$45</f>
        <v>0</v>
      </c>
      <c r="R50" s="68">
        <f>'‘８月'!$AK$47</f>
        <v>0</v>
      </c>
      <c r="S50" s="69">
        <f>'‘８月'!$AK$45</f>
        <v>0</v>
      </c>
      <c r="T50" s="69">
        <f>'‘８月'!$AL$45</f>
        <v>0</v>
      </c>
      <c r="U50" s="70">
        <f>'‘８月'!$AM$45</f>
        <v>0</v>
      </c>
      <c r="V50" s="68">
        <f>'‘８月'!$AN$47</f>
        <v>0</v>
      </c>
      <c r="W50" s="69">
        <f>'‘８月'!$AN$45</f>
        <v>0</v>
      </c>
      <c r="X50" s="69">
        <f>'‘８月'!$AO$45</f>
        <v>0</v>
      </c>
      <c r="Y50" s="70">
        <f>'‘８月'!$AP$45</f>
        <v>0</v>
      </c>
      <c r="Z50" s="68">
        <f>'‘８月'!$AQ$47</f>
        <v>0</v>
      </c>
      <c r="AA50" s="69">
        <f>'‘８月'!$AQ$45</f>
        <v>0</v>
      </c>
      <c r="AB50" s="69">
        <f>'‘８月'!$AR$45</f>
        <v>0</v>
      </c>
      <c r="AC50" s="70">
        <f>'‘８月'!$AS$45</f>
        <v>0</v>
      </c>
      <c r="AD50" s="108"/>
      <c r="AE50" s="109"/>
      <c r="AF50" s="107"/>
      <c r="AG50" s="108">
        <f>AK20+H50+L50+P50+T50+X50+AB50</f>
        <v>0</v>
      </c>
      <c r="AH50" s="109">
        <f>AL20+A50+I50+M50+Q50+U50+Y50+AC50</f>
        <v>0</v>
      </c>
      <c r="AK50" s="165">
        <f t="shared" si="20"/>
        <v>0</v>
      </c>
      <c r="AL50" s="165">
        <f t="shared" si="21"/>
        <v>0</v>
      </c>
      <c r="AS50" s="55"/>
      <c r="AT50" s="55"/>
    </row>
    <row r="51" spans="1:46" ht="30" customHeight="1">
      <c r="A51" s="90"/>
      <c r="B51" s="93"/>
      <c r="C51" s="94"/>
      <c r="D51" s="293" t="s">
        <v>9</v>
      </c>
      <c r="E51" s="294"/>
      <c r="F51" s="61">
        <f aca="true" t="shared" si="30" ref="F51:U51">F49+F50</f>
        <v>0</v>
      </c>
      <c r="G51" s="62">
        <f t="shared" si="30"/>
        <v>0</v>
      </c>
      <c r="H51" s="62">
        <f t="shared" si="30"/>
        <v>0</v>
      </c>
      <c r="I51" s="96">
        <f t="shared" si="30"/>
        <v>0</v>
      </c>
      <c r="J51" s="61">
        <f t="shared" si="30"/>
        <v>0</v>
      </c>
      <c r="K51" s="62">
        <f t="shared" si="30"/>
        <v>0</v>
      </c>
      <c r="L51" s="62">
        <f t="shared" si="30"/>
        <v>0</v>
      </c>
      <c r="M51" s="64">
        <f t="shared" si="30"/>
        <v>0</v>
      </c>
      <c r="N51" s="61">
        <f t="shared" si="30"/>
        <v>0</v>
      </c>
      <c r="O51" s="62">
        <f t="shared" si="30"/>
        <v>0</v>
      </c>
      <c r="P51" s="62">
        <f t="shared" si="30"/>
        <v>0</v>
      </c>
      <c r="Q51" s="64">
        <f t="shared" si="30"/>
        <v>0</v>
      </c>
      <c r="R51" s="61">
        <f t="shared" si="30"/>
        <v>0</v>
      </c>
      <c r="S51" s="62">
        <f t="shared" si="30"/>
        <v>0</v>
      </c>
      <c r="T51" s="62">
        <f t="shared" si="30"/>
        <v>0</v>
      </c>
      <c r="U51" s="64">
        <f t="shared" si="30"/>
        <v>0</v>
      </c>
      <c r="V51" s="61">
        <f aca="true" t="shared" si="31" ref="V51:AC51">V49+V50</f>
        <v>0</v>
      </c>
      <c r="W51" s="62">
        <f t="shared" si="31"/>
        <v>0</v>
      </c>
      <c r="X51" s="62">
        <f t="shared" si="31"/>
        <v>0</v>
      </c>
      <c r="Y51" s="64">
        <f t="shared" si="31"/>
        <v>0</v>
      </c>
      <c r="Z51" s="61">
        <f t="shared" si="31"/>
        <v>0</v>
      </c>
      <c r="AA51" s="62">
        <f t="shared" si="31"/>
        <v>0</v>
      </c>
      <c r="AB51" s="62">
        <f t="shared" si="31"/>
        <v>0</v>
      </c>
      <c r="AC51" s="64">
        <f t="shared" si="31"/>
        <v>0</v>
      </c>
      <c r="AD51" s="139">
        <f t="shared" si="24"/>
        <v>0</v>
      </c>
      <c r="AE51" s="81">
        <f t="shared" si="25"/>
        <v>0</v>
      </c>
      <c r="AF51" s="107"/>
      <c r="AG51" s="79">
        <f>AG49+AG50</f>
        <v>0</v>
      </c>
      <c r="AH51" s="81">
        <f>AH49+AH50</f>
        <v>0</v>
      </c>
      <c r="AK51" s="165">
        <f t="shared" si="20"/>
        <v>0</v>
      </c>
      <c r="AL51" s="165">
        <f t="shared" si="21"/>
        <v>0</v>
      </c>
      <c r="AS51" s="55"/>
      <c r="AT51" s="55"/>
    </row>
    <row r="52" spans="1:46" ht="30" customHeight="1">
      <c r="A52" s="90"/>
      <c r="B52" s="91"/>
      <c r="C52" s="92"/>
      <c r="D52" s="295" t="str">
        <f>D22</f>
        <v>9月計</v>
      </c>
      <c r="E52" s="296"/>
      <c r="F52" s="68">
        <f>'‘９月'!$AB$47</f>
        <v>0</v>
      </c>
      <c r="G52" s="69">
        <f>'‘９月'!$AB$45</f>
        <v>0</v>
      </c>
      <c r="H52" s="69">
        <f>'‘９月'!$AC$45</f>
        <v>0</v>
      </c>
      <c r="I52" s="70">
        <f>'‘９月'!$AD$45</f>
        <v>0</v>
      </c>
      <c r="J52" s="68">
        <f>'‘９月'!$AE$47</f>
        <v>0</v>
      </c>
      <c r="K52" s="69">
        <f>'‘９月'!$AE$45</f>
        <v>0</v>
      </c>
      <c r="L52" s="69">
        <f>'‘９月'!$AF$45</f>
        <v>0</v>
      </c>
      <c r="M52" s="70">
        <f>'‘９月'!$AG$45</f>
        <v>0</v>
      </c>
      <c r="N52" s="68">
        <f>'‘９月'!$AH$47</f>
        <v>0</v>
      </c>
      <c r="O52" s="69">
        <f>'‘９月'!$AH$45</f>
        <v>0</v>
      </c>
      <c r="P52" s="69">
        <f>'‘９月'!$AI$45</f>
        <v>0</v>
      </c>
      <c r="Q52" s="70">
        <f>'‘９月'!$AJ$45</f>
        <v>0</v>
      </c>
      <c r="R52" s="68">
        <f>'‘９月'!$AK$47</f>
        <v>0</v>
      </c>
      <c r="S52" s="69">
        <f>'‘９月'!$AK$45</f>
        <v>0</v>
      </c>
      <c r="T52" s="69">
        <f>'‘９月'!$AL$45</f>
        <v>0</v>
      </c>
      <c r="U52" s="70">
        <f>'‘９月'!$AM$45</f>
        <v>0</v>
      </c>
      <c r="V52" s="68">
        <f>'‘９月'!$AN$47</f>
        <v>0</v>
      </c>
      <c r="W52" s="69">
        <f>'‘９月'!$AN$45</f>
        <v>0</v>
      </c>
      <c r="X52" s="69">
        <f>'‘９月'!$AO$45</f>
        <v>0</v>
      </c>
      <c r="Y52" s="70">
        <f>'‘９月'!$AP$45</f>
        <v>0</v>
      </c>
      <c r="Z52" s="68">
        <f>'‘９月'!$AQ$47</f>
        <v>0</v>
      </c>
      <c r="AA52" s="69">
        <f>'‘９月'!$AQ$45</f>
        <v>0</v>
      </c>
      <c r="AB52" s="69">
        <f>'‘９月'!$AR$45</f>
        <v>0</v>
      </c>
      <c r="AC52" s="70">
        <f>'‘９月'!$AS$45</f>
        <v>0</v>
      </c>
      <c r="AD52" s="108"/>
      <c r="AE52" s="109"/>
      <c r="AF52" s="107"/>
      <c r="AG52" s="108">
        <f>AK22+H52+L52+P52+T52+X52+AB52</f>
        <v>0</v>
      </c>
      <c r="AH52" s="109">
        <f>AL22+A52+I52+M52+Q52+U52+Y52+AC52</f>
        <v>0</v>
      </c>
      <c r="AK52" s="165">
        <f t="shared" si="20"/>
        <v>0</v>
      </c>
      <c r="AL52" s="165">
        <f t="shared" si="21"/>
        <v>0</v>
      </c>
      <c r="AS52" s="55"/>
      <c r="AT52" s="55"/>
    </row>
    <row r="53" spans="1:46" ht="30" customHeight="1">
      <c r="A53" s="90"/>
      <c r="B53" s="93"/>
      <c r="C53" s="94"/>
      <c r="D53" s="293" t="s">
        <v>9</v>
      </c>
      <c r="E53" s="294"/>
      <c r="F53" s="61">
        <f aca="true" t="shared" si="32" ref="F53:U53">F51+F52</f>
        <v>0</v>
      </c>
      <c r="G53" s="62">
        <f t="shared" si="32"/>
        <v>0</v>
      </c>
      <c r="H53" s="62">
        <f t="shared" si="32"/>
        <v>0</v>
      </c>
      <c r="I53" s="96">
        <f t="shared" si="32"/>
        <v>0</v>
      </c>
      <c r="J53" s="61">
        <f t="shared" si="32"/>
        <v>0</v>
      </c>
      <c r="K53" s="62">
        <f t="shared" si="32"/>
        <v>0</v>
      </c>
      <c r="L53" s="62">
        <f t="shared" si="32"/>
        <v>0</v>
      </c>
      <c r="M53" s="64">
        <f t="shared" si="32"/>
        <v>0</v>
      </c>
      <c r="N53" s="61">
        <f t="shared" si="32"/>
        <v>0</v>
      </c>
      <c r="O53" s="62">
        <f t="shared" si="32"/>
        <v>0</v>
      </c>
      <c r="P53" s="62">
        <f t="shared" si="32"/>
        <v>0</v>
      </c>
      <c r="Q53" s="64">
        <f t="shared" si="32"/>
        <v>0</v>
      </c>
      <c r="R53" s="61">
        <f t="shared" si="32"/>
        <v>0</v>
      </c>
      <c r="S53" s="62">
        <f t="shared" si="32"/>
        <v>0</v>
      </c>
      <c r="T53" s="62">
        <f t="shared" si="32"/>
        <v>0</v>
      </c>
      <c r="U53" s="64">
        <f t="shared" si="32"/>
        <v>0</v>
      </c>
      <c r="V53" s="61">
        <f aca="true" t="shared" si="33" ref="V53:AC53">V51+V52</f>
        <v>0</v>
      </c>
      <c r="W53" s="62">
        <f t="shared" si="33"/>
        <v>0</v>
      </c>
      <c r="X53" s="62">
        <f t="shared" si="33"/>
        <v>0</v>
      </c>
      <c r="Y53" s="64">
        <f t="shared" si="33"/>
        <v>0</v>
      </c>
      <c r="Z53" s="61">
        <f t="shared" si="33"/>
        <v>0</v>
      </c>
      <c r="AA53" s="62">
        <f t="shared" si="33"/>
        <v>0</v>
      </c>
      <c r="AB53" s="62">
        <f t="shared" si="33"/>
        <v>0</v>
      </c>
      <c r="AC53" s="64">
        <f t="shared" si="33"/>
        <v>0</v>
      </c>
      <c r="AD53" s="139">
        <f t="shared" si="24"/>
        <v>0</v>
      </c>
      <c r="AE53" s="81">
        <f t="shared" si="25"/>
        <v>0</v>
      </c>
      <c r="AF53" s="107"/>
      <c r="AG53" s="79">
        <f>AG51+AG52</f>
        <v>0</v>
      </c>
      <c r="AH53" s="81">
        <f>AH51+AH52</f>
        <v>0</v>
      </c>
      <c r="AK53" s="165">
        <f t="shared" si="20"/>
        <v>0</v>
      </c>
      <c r="AL53" s="165">
        <f t="shared" si="21"/>
        <v>0</v>
      </c>
      <c r="AS53" s="55"/>
      <c r="AT53" s="55"/>
    </row>
    <row r="54" spans="1:46" ht="30" customHeight="1">
      <c r="A54" s="90"/>
      <c r="B54" s="91"/>
      <c r="C54" s="92"/>
      <c r="D54" s="295" t="str">
        <f>D24</f>
        <v>10月計</v>
      </c>
      <c r="E54" s="296"/>
      <c r="F54" s="68">
        <f>'‘１０月'!$AB$47</f>
        <v>0</v>
      </c>
      <c r="G54" s="69">
        <f>'‘１０月'!$AB$45</f>
        <v>0</v>
      </c>
      <c r="H54" s="69">
        <f>'‘１０月'!$AC$45</f>
        <v>0</v>
      </c>
      <c r="I54" s="70">
        <f>'‘１０月'!$AD$45</f>
        <v>0</v>
      </c>
      <c r="J54" s="68">
        <f>'‘１０月'!$AE$47</f>
        <v>0</v>
      </c>
      <c r="K54" s="69">
        <f>'‘１０月'!$AE$45</f>
        <v>0</v>
      </c>
      <c r="L54" s="69">
        <f>'‘１０月'!$AF$45</f>
        <v>0</v>
      </c>
      <c r="M54" s="70">
        <f>'‘１０月'!$AG$45</f>
        <v>0</v>
      </c>
      <c r="N54" s="68">
        <f>'‘１０月'!$AH$47</f>
        <v>0</v>
      </c>
      <c r="O54" s="69">
        <f>'‘１０月'!$AH$45</f>
        <v>0</v>
      </c>
      <c r="P54" s="69">
        <f>'‘１０月'!$AI$45</f>
        <v>0</v>
      </c>
      <c r="Q54" s="70">
        <f>'‘１０月'!$AJ$45</f>
        <v>0</v>
      </c>
      <c r="R54" s="68">
        <f>'‘１０月'!$AK$47</f>
        <v>0</v>
      </c>
      <c r="S54" s="69">
        <f>'‘１０月'!$AK$45</f>
        <v>0</v>
      </c>
      <c r="T54" s="69">
        <f>'‘１０月'!$AL$45</f>
        <v>0</v>
      </c>
      <c r="U54" s="70">
        <f>'‘１０月'!$AM$45</f>
        <v>0</v>
      </c>
      <c r="V54" s="68">
        <f>'‘１０月'!$AN$47</f>
        <v>0</v>
      </c>
      <c r="W54" s="69">
        <f>'‘１０月'!$AN$45</f>
        <v>0</v>
      </c>
      <c r="X54" s="69">
        <f>'‘１０月'!$AO$45</f>
        <v>0</v>
      </c>
      <c r="Y54" s="70">
        <f>'‘１０月'!$AP$45</f>
        <v>0</v>
      </c>
      <c r="Z54" s="68">
        <f>'‘１０月'!$AQ$47</f>
        <v>0</v>
      </c>
      <c r="AA54" s="69">
        <f>'‘１０月'!$AQ$45</f>
        <v>0</v>
      </c>
      <c r="AB54" s="69">
        <f>'‘１０月'!$AR$45</f>
        <v>0</v>
      </c>
      <c r="AC54" s="70">
        <f>'‘１０月'!$AS$45</f>
        <v>0</v>
      </c>
      <c r="AD54" s="108"/>
      <c r="AE54" s="109"/>
      <c r="AF54" s="107"/>
      <c r="AG54" s="108">
        <f>AK24+H54+L54+P54+T54+X54+AB54</f>
        <v>0</v>
      </c>
      <c r="AH54" s="109">
        <f>AL24+A54+I54+M54+Q54+U54+Y54+AC54</f>
        <v>0</v>
      </c>
      <c r="AK54" s="165">
        <f t="shared" si="20"/>
        <v>0</v>
      </c>
      <c r="AL54" s="165">
        <f t="shared" si="21"/>
        <v>0</v>
      </c>
      <c r="AS54" s="55"/>
      <c r="AT54" s="55"/>
    </row>
    <row r="55" spans="1:46" ht="30" customHeight="1">
      <c r="A55" s="90"/>
      <c r="B55" s="93"/>
      <c r="C55" s="94"/>
      <c r="D55" s="293" t="s">
        <v>9</v>
      </c>
      <c r="E55" s="294"/>
      <c r="F55" s="61">
        <f aca="true" t="shared" si="34" ref="F55:U55">F53+F54</f>
        <v>0</v>
      </c>
      <c r="G55" s="62">
        <f t="shared" si="34"/>
        <v>0</v>
      </c>
      <c r="H55" s="62">
        <f t="shared" si="34"/>
        <v>0</v>
      </c>
      <c r="I55" s="96">
        <f t="shared" si="34"/>
        <v>0</v>
      </c>
      <c r="J55" s="61">
        <f t="shared" si="34"/>
        <v>0</v>
      </c>
      <c r="K55" s="62">
        <f t="shared" si="34"/>
        <v>0</v>
      </c>
      <c r="L55" s="62">
        <f t="shared" si="34"/>
        <v>0</v>
      </c>
      <c r="M55" s="64">
        <f t="shared" si="34"/>
        <v>0</v>
      </c>
      <c r="N55" s="61">
        <f t="shared" si="34"/>
        <v>0</v>
      </c>
      <c r="O55" s="62">
        <f t="shared" si="34"/>
        <v>0</v>
      </c>
      <c r="P55" s="62">
        <f t="shared" si="34"/>
        <v>0</v>
      </c>
      <c r="Q55" s="64">
        <f t="shared" si="34"/>
        <v>0</v>
      </c>
      <c r="R55" s="61">
        <f t="shared" si="34"/>
        <v>0</v>
      </c>
      <c r="S55" s="62">
        <f t="shared" si="34"/>
        <v>0</v>
      </c>
      <c r="T55" s="62">
        <f t="shared" si="34"/>
        <v>0</v>
      </c>
      <c r="U55" s="64">
        <f t="shared" si="34"/>
        <v>0</v>
      </c>
      <c r="V55" s="61">
        <f aca="true" t="shared" si="35" ref="V55:AC55">V53+V54</f>
        <v>0</v>
      </c>
      <c r="W55" s="62">
        <f t="shared" si="35"/>
        <v>0</v>
      </c>
      <c r="X55" s="62">
        <f t="shared" si="35"/>
        <v>0</v>
      </c>
      <c r="Y55" s="64">
        <f t="shared" si="35"/>
        <v>0</v>
      </c>
      <c r="Z55" s="61">
        <f t="shared" si="35"/>
        <v>0</v>
      </c>
      <c r="AA55" s="62">
        <f t="shared" si="35"/>
        <v>0</v>
      </c>
      <c r="AB55" s="62">
        <f t="shared" si="35"/>
        <v>0</v>
      </c>
      <c r="AC55" s="64">
        <f t="shared" si="35"/>
        <v>0</v>
      </c>
      <c r="AD55" s="139">
        <f t="shared" si="24"/>
        <v>0</v>
      </c>
      <c r="AE55" s="81">
        <f t="shared" si="25"/>
        <v>0</v>
      </c>
      <c r="AF55" s="107"/>
      <c r="AG55" s="79">
        <f>AG53+AG54</f>
        <v>0</v>
      </c>
      <c r="AH55" s="81">
        <f>AH53+AH54</f>
        <v>0</v>
      </c>
      <c r="AK55" s="165">
        <f t="shared" si="20"/>
        <v>0</v>
      </c>
      <c r="AL55" s="165">
        <f t="shared" si="21"/>
        <v>0</v>
      </c>
      <c r="AS55" s="55"/>
      <c r="AT55" s="55"/>
    </row>
    <row r="56" spans="1:46" ht="30" customHeight="1">
      <c r="A56" s="90"/>
      <c r="B56" s="91"/>
      <c r="C56" s="92"/>
      <c r="D56" s="295" t="str">
        <f>D26</f>
        <v>11月計</v>
      </c>
      <c r="E56" s="296"/>
      <c r="F56" s="73">
        <f>'‘１１月'!$AB$47</f>
        <v>0</v>
      </c>
      <c r="G56" s="74">
        <f>'‘１１月'!$AB$45</f>
        <v>0</v>
      </c>
      <c r="H56" s="74">
        <f>'‘１１月'!$AC$45</f>
        <v>0</v>
      </c>
      <c r="I56" s="75">
        <f>'‘１１月'!$AD$45</f>
        <v>0</v>
      </c>
      <c r="J56" s="73">
        <f>'‘１１月'!$AE$47</f>
        <v>0</v>
      </c>
      <c r="K56" s="74">
        <f>'‘１１月'!$AE$45</f>
        <v>0</v>
      </c>
      <c r="L56" s="74">
        <f>'‘１１月'!$AF$45</f>
        <v>0</v>
      </c>
      <c r="M56" s="75">
        <f>'‘１１月'!$AG$45</f>
        <v>0</v>
      </c>
      <c r="N56" s="73">
        <f>'‘１１月'!$AH$47</f>
        <v>0</v>
      </c>
      <c r="O56" s="74">
        <f>'‘１１月'!$AH$45</f>
        <v>0</v>
      </c>
      <c r="P56" s="74">
        <f>'‘１１月'!$AI$45</f>
        <v>0</v>
      </c>
      <c r="Q56" s="75">
        <f>'‘１１月'!$AJ$45</f>
        <v>0</v>
      </c>
      <c r="R56" s="73">
        <f>'‘１１月'!$AK$47</f>
        <v>0</v>
      </c>
      <c r="S56" s="74">
        <f>'‘１１月'!$AK$45</f>
        <v>0</v>
      </c>
      <c r="T56" s="74">
        <f>'‘１１月'!$AL$45</f>
        <v>0</v>
      </c>
      <c r="U56" s="75">
        <f>'‘１１月'!$AM$45</f>
        <v>0</v>
      </c>
      <c r="V56" s="73">
        <f>'‘１１月'!$AN$47</f>
        <v>0</v>
      </c>
      <c r="W56" s="74">
        <f>'‘１１月'!$AN$45</f>
        <v>0</v>
      </c>
      <c r="X56" s="74">
        <f>'‘１１月'!$AO$45</f>
        <v>0</v>
      </c>
      <c r="Y56" s="75">
        <f>'‘１１月'!$AP$45</f>
        <v>0</v>
      </c>
      <c r="Z56" s="73">
        <f>'‘１１月'!$AQ$47</f>
        <v>0</v>
      </c>
      <c r="AA56" s="74">
        <f>'‘１１月'!$AQ$45</f>
        <v>0</v>
      </c>
      <c r="AB56" s="74">
        <f>'‘１１月'!$AR$45</f>
        <v>0</v>
      </c>
      <c r="AC56" s="75">
        <f>'‘１１月'!$AS$45</f>
        <v>0</v>
      </c>
      <c r="AD56" s="108"/>
      <c r="AE56" s="109"/>
      <c r="AF56" s="107"/>
      <c r="AG56" s="108">
        <f>AK26+H56+L56+P56+T56+X56+AB56</f>
        <v>0</v>
      </c>
      <c r="AH56" s="109">
        <f>AL26+A56+I56+M56+Q56+U56+Y56+AC56</f>
        <v>0</v>
      </c>
      <c r="AK56" s="165">
        <f t="shared" si="20"/>
        <v>0</v>
      </c>
      <c r="AL56" s="165">
        <f t="shared" si="21"/>
        <v>0</v>
      </c>
      <c r="AS56" s="55"/>
      <c r="AT56" s="55"/>
    </row>
    <row r="57" spans="1:46" ht="30" customHeight="1" thickBot="1">
      <c r="A57" s="90"/>
      <c r="B57" s="93"/>
      <c r="C57" s="94"/>
      <c r="D57" s="293" t="s">
        <v>9</v>
      </c>
      <c r="E57" s="294"/>
      <c r="F57" s="79">
        <f aca="true" t="shared" si="36" ref="F57:U57">F55+F56</f>
        <v>0</v>
      </c>
      <c r="G57" s="80">
        <f t="shared" si="36"/>
        <v>0</v>
      </c>
      <c r="H57" s="80">
        <f t="shared" si="36"/>
        <v>0</v>
      </c>
      <c r="I57" s="72">
        <f t="shared" si="36"/>
        <v>0</v>
      </c>
      <c r="J57" s="79">
        <f t="shared" si="36"/>
        <v>0</v>
      </c>
      <c r="K57" s="80">
        <f t="shared" si="36"/>
        <v>0</v>
      </c>
      <c r="L57" s="80">
        <f t="shared" si="36"/>
        <v>0</v>
      </c>
      <c r="M57" s="81">
        <f t="shared" si="36"/>
        <v>0</v>
      </c>
      <c r="N57" s="79">
        <f t="shared" si="36"/>
        <v>0</v>
      </c>
      <c r="O57" s="80">
        <f t="shared" si="36"/>
        <v>0</v>
      </c>
      <c r="P57" s="80">
        <f t="shared" si="36"/>
        <v>0</v>
      </c>
      <c r="Q57" s="81">
        <f t="shared" si="36"/>
        <v>0</v>
      </c>
      <c r="R57" s="79">
        <f t="shared" si="36"/>
        <v>0</v>
      </c>
      <c r="S57" s="80">
        <f t="shared" si="36"/>
        <v>0</v>
      </c>
      <c r="T57" s="80">
        <f t="shared" si="36"/>
        <v>0</v>
      </c>
      <c r="U57" s="81">
        <f t="shared" si="36"/>
        <v>0</v>
      </c>
      <c r="V57" s="79">
        <f aca="true" t="shared" si="37" ref="V57:AC57">V55+V56</f>
        <v>0</v>
      </c>
      <c r="W57" s="80">
        <f t="shared" si="37"/>
        <v>0</v>
      </c>
      <c r="X57" s="80">
        <f t="shared" si="37"/>
        <v>0</v>
      </c>
      <c r="Y57" s="81">
        <f t="shared" si="37"/>
        <v>0</v>
      </c>
      <c r="Z57" s="79">
        <f t="shared" si="37"/>
        <v>0</v>
      </c>
      <c r="AA57" s="80">
        <f t="shared" si="37"/>
        <v>0</v>
      </c>
      <c r="AB57" s="80">
        <f t="shared" si="37"/>
        <v>0</v>
      </c>
      <c r="AC57" s="81">
        <f t="shared" si="37"/>
        <v>0</v>
      </c>
      <c r="AD57" s="139">
        <f t="shared" si="24"/>
        <v>0</v>
      </c>
      <c r="AE57" s="81">
        <f t="shared" si="25"/>
        <v>0</v>
      </c>
      <c r="AF57" s="107"/>
      <c r="AG57" s="79">
        <f>AG55+AG56</f>
        <v>0</v>
      </c>
      <c r="AH57" s="81">
        <f>AH55+AH56</f>
        <v>0</v>
      </c>
      <c r="AK57" s="165">
        <f t="shared" si="20"/>
        <v>0</v>
      </c>
      <c r="AL57" s="165">
        <f t="shared" si="21"/>
        <v>0</v>
      </c>
      <c r="AS57" s="55"/>
      <c r="AT57" s="55"/>
    </row>
    <row r="58" spans="1:46" ht="18" customHeight="1">
      <c r="A58" s="97"/>
      <c r="B58" s="98"/>
      <c r="C58" s="99"/>
      <c r="D58" s="100"/>
      <c r="E58" s="83"/>
      <c r="F58" s="282" t="s">
        <v>11</v>
      </c>
      <c r="G58" s="283"/>
      <c r="H58" s="259">
        <f>IF(H57=0,0,ROUNDDOWN(H57/G57,1))</f>
        <v>0</v>
      </c>
      <c r="I58" s="260"/>
      <c r="J58" s="282" t="s">
        <v>11</v>
      </c>
      <c r="K58" s="283"/>
      <c r="L58" s="259">
        <f>IF(L57=0,0,ROUNDDOWN(L57/K57,1))</f>
        <v>0</v>
      </c>
      <c r="M58" s="260"/>
      <c r="N58" s="282" t="s">
        <v>11</v>
      </c>
      <c r="O58" s="283"/>
      <c r="P58" s="259">
        <f>IF(P57=0,0,ROUNDDOWN(P57/O57,1))</f>
        <v>0</v>
      </c>
      <c r="Q58" s="260"/>
      <c r="R58" s="282" t="s">
        <v>11</v>
      </c>
      <c r="S58" s="283"/>
      <c r="T58" s="259">
        <f>IF(T57=0,0,ROUNDDOWN(T57/S57,1))</f>
        <v>0</v>
      </c>
      <c r="U58" s="260"/>
      <c r="V58" s="282" t="s">
        <v>11</v>
      </c>
      <c r="W58" s="283"/>
      <c r="X58" s="259">
        <f>IF(X57=0,0,ROUNDDOWN(X57/W57,1))</f>
        <v>0</v>
      </c>
      <c r="Y58" s="260"/>
      <c r="Z58" s="282" t="s">
        <v>11</v>
      </c>
      <c r="AA58" s="283"/>
      <c r="AB58" s="259">
        <f>IF(AB57=0,0,ROUNDDOWN(AB57/AA57,1))</f>
        <v>0</v>
      </c>
      <c r="AC58" s="260"/>
      <c r="AD58" s="288"/>
      <c r="AE58" s="286"/>
      <c r="AG58" s="291"/>
      <c r="AH58" s="286"/>
      <c r="AP58" s="290"/>
      <c r="AQ58" s="290"/>
      <c r="AR58" s="290"/>
      <c r="AS58" s="290"/>
      <c r="AT58" s="290"/>
    </row>
    <row r="59" spans="1:46" ht="18" customHeight="1" thickBot="1">
      <c r="A59" s="97"/>
      <c r="B59" s="98"/>
      <c r="C59" s="101"/>
      <c r="D59" s="102"/>
      <c r="E59" s="85"/>
      <c r="F59" s="284"/>
      <c r="G59" s="285"/>
      <c r="H59" s="261"/>
      <c r="I59" s="262"/>
      <c r="J59" s="284"/>
      <c r="K59" s="285"/>
      <c r="L59" s="261"/>
      <c r="M59" s="262"/>
      <c r="N59" s="284"/>
      <c r="O59" s="285"/>
      <c r="P59" s="261"/>
      <c r="Q59" s="262"/>
      <c r="R59" s="284"/>
      <c r="S59" s="285"/>
      <c r="T59" s="261"/>
      <c r="U59" s="262"/>
      <c r="V59" s="284"/>
      <c r="W59" s="285"/>
      <c r="X59" s="261"/>
      <c r="Y59" s="262"/>
      <c r="Z59" s="284"/>
      <c r="AA59" s="285"/>
      <c r="AB59" s="261"/>
      <c r="AC59" s="262"/>
      <c r="AD59" s="289"/>
      <c r="AE59" s="287"/>
      <c r="AG59" s="292"/>
      <c r="AH59" s="287"/>
      <c r="AP59" s="290"/>
      <c r="AQ59" s="290"/>
      <c r="AR59" s="290"/>
      <c r="AS59" s="290"/>
      <c r="AT59" s="290"/>
    </row>
    <row r="60" spans="1:46" s="103" customFormat="1" ht="30" customHeight="1">
      <c r="A60" s="97"/>
      <c r="B60" s="97"/>
      <c r="C60" s="97"/>
      <c r="AD60" s="97"/>
      <c r="AE60" s="97"/>
      <c r="AF60" s="104"/>
      <c r="AG60" s="97"/>
      <c r="AJ60" s="136"/>
      <c r="AK60" s="167"/>
      <c r="AL60" s="167"/>
      <c r="AS60" s="129"/>
      <c r="AT60" s="129"/>
    </row>
    <row r="61" ht="6.75" customHeight="1"/>
    <row r="62" spans="1:30" ht="30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W62" s="110"/>
      <c r="X62" s="110"/>
      <c r="Y62" s="110"/>
      <c r="Z62" s="110"/>
      <c r="AA62" s="110"/>
      <c r="AB62" s="110"/>
      <c r="AC62" s="110"/>
      <c r="AD62" s="110"/>
    </row>
    <row r="63" spans="1:30" ht="30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5" spans="1:30" ht="30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1:30" ht="30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1:30" ht="30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</row>
    <row r="68" spans="1:30" ht="30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</row>
    <row r="69" spans="1:30" ht="30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</row>
    <row r="70" spans="1:30" ht="30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</row>
    <row r="71" spans="1:30" ht="30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</row>
    <row r="72" spans="1:30" ht="30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</row>
    <row r="73" spans="1:30" ht="30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</row>
    <row r="74" spans="1:30" ht="30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</row>
    <row r="75" spans="1:30" ht="30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</row>
    <row r="76" spans="1:30" ht="30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</row>
    <row r="77" spans="1:30" ht="30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</row>
    <row r="78" spans="1:30" ht="30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</row>
    <row r="79" spans="1:30" ht="30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</row>
    <row r="80" spans="1:30" ht="30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</row>
    <row r="81" spans="1:30" ht="30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</row>
    <row r="82" spans="1:30" ht="30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</row>
    <row r="83" spans="1:30" ht="30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</row>
    <row r="84" spans="1:30" ht="30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</row>
    <row r="85" spans="1:30" ht="30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</row>
    <row r="86" spans="1:30" ht="30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</row>
    <row r="87" spans="1:30" ht="30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</row>
    <row r="88" spans="1:30" ht="30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</row>
    <row r="89" spans="1:30" ht="30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</row>
    <row r="90" spans="1:30" ht="30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</row>
    <row r="91" spans="1:30" ht="30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</row>
    <row r="92" spans="1:30" ht="30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</row>
    <row r="93" spans="1:30" ht="30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</row>
    <row r="94" spans="1:30" ht="30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</row>
    <row r="95" spans="1:30" ht="30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</row>
    <row r="96" spans="1:30" ht="30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</row>
    <row r="97" spans="1:30" ht="30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</row>
    <row r="98" spans="1:30" ht="30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</row>
    <row r="99" spans="1:30" ht="30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</row>
    <row r="100" spans="1:30" ht="30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</row>
    <row r="101" spans="1:30" ht="30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</row>
    <row r="102" spans="1:30" ht="30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</row>
    <row r="103" spans="1:30" ht="30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</row>
    <row r="104" spans="1:30" ht="30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</row>
    <row r="105" spans="1:30" ht="30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</row>
    <row r="106" spans="1:30" ht="30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</row>
    <row r="107" spans="1:30" ht="30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</row>
    <row r="108" spans="1:30" ht="30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</row>
    <row r="109" spans="1:30" ht="30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</row>
    <row r="110" spans="1:30" ht="30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</row>
    <row r="111" spans="1:30" ht="30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</row>
    <row r="112" spans="1:30" ht="30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</row>
    <row r="113" spans="1:30" ht="30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</row>
    <row r="114" spans="1:30" ht="30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</row>
    <row r="115" spans="1:30" ht="30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</row>
    <row r="116" spans="1:30" ht="30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</row>
    <row r="117" spans="1:30" ht="30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</row>
    <row r="118" spans="1:30" ht="30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</row>
    <row r="119" spans="1:30" ht="30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</row>
    <row r="120" spans="1:30" ht="30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</row>
    <row r="121" spans="1:30" ht="30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</row>
    <row r="122" spans="1:30" ht="30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</row>
    <row r="123" spans="1:30" ht="30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</row>
    <row r="124" spans="1:30" ht="30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</row>
    <row r="125" spans="1:30" ht="30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</row>
    <row r="126" spans="1:30" ht="30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</row>
    <row r="127" spans="1:30" ht="30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</row>
    <row r="128" spans="1:30" ht="30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</row>
    <row r="129" spans="1:30" ht="30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</row>
    <row r="130" spans="1:30" ht="30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</row>
    <row r="131" spans="1:30" ht="30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</row>
    <row r="132" spans="1:30" ht="30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</row>
    <row r="133" spans="1:30" ht="30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</row>
    <row r="134" spans="1:30" ht="30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</row>
    <row r="135" spans="1:30" ht="30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</row>
    <row r="136" spans="1:30" ht="30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</row>
    <row r="137" spans="1:30" ht="30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</row>
    <row r="138" spans="1:30" ht="30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</row>
    <row r="139" spans="1:30" ht="30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</row>
    <row r="140" spans="1:30" ht="30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</row>
    <row r="141" spans="1:30" ht="30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</row>
    <row r="142" spans="1:30" ht="30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</row>
    <row r="143" spans="1:30" ht="30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</row>
    <row r="144" spans="1:30" ht="30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</row>
    <row r="145" spans="1:30" ht="30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</row>
    <row r="146" spans="1:30" ht="30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</row>
    <row r="147" spans="1:30" ht="30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</row>
    <row r="148" spans="1:30" ht="30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</row>
    <row r="149" spans="1:30" ht="30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</row>
    <row r="150" spans="1:30" ht="30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</row>
    <row r="151" spans="1:30" ht="30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</row>
    <row r="152" spans="1:30" ht="30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</row>
    <row r="153" spans="1:30" ht="30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</row>
    <row r="154" spans="1:30" ht="30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</row>
    <row r="155" spans="1:30" ht="30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</row>
    <row r="156" spans="1:30" ht="30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</row>
    <row r="157" spans="1:30" ht="30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</row>
    <row r="158" spans="1:30" ht="30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</row>
    <row r="159" spans="1:30" ht="30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</row>
    <row r="160" spans="1:30" ht="30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</row>
    <row r="161" spans="1:30" ht="30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</row>
    <row r="162" spans="1:30" ht="30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</row>
    <row r="163" spans="1:30" ht="30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</row>
    <row r="164" spans="1:30" ht="30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</row>
    <row r="165" spans="1:30" ht="30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</row>
    <row r="166" spans="1:30" ht="30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</row>
    <row r="167" spans="1:30" ht="30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</row>
    <row r="168" spans="1:30" ht="30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</row>
    <row r="169" spans="1:30" ht="30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</row>
    <row r="170" spans="1:30" ht="30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</row>
    <row r="171" spans="1:30" ht="30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</row>
    <row r="172" spans="1:30" ht="30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</row>
    <row r="173" spans="1:30" ht="30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</row>
    <row r="174" spans="1:30" ht="30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</row>
    <row r="175" spans="1:30" ht="30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</row>
    <row r="176" spans="1:30" ht="30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</row>
    <row r="177" spans="1:30" ht="30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</row>
    <row r="178" spans="1:30" ht="30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</row>
    <row r="179" spans="1:30" ht="30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</row>
    <row r="180" spans="1:30" ht="30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</row>
    <row r="181" spans="1:30" ht="30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</row>
    <row r="182" spans="1:30" ht="30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</row>
    <row r="183" spans="1:30" ht="30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</row>
    <row r="184" spans="1:30" ht="30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</row>
    <row r="185" spans="1:30" ht="30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</row>
    <row r="186" spans="1:30" ht="30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</row>
    <row r="187" spans="1:30" ht="30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</row>
    <row r="188" spans="1:30" ht="30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</row>
    <row r="189" spans="1:30" ht="30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</row>
    <row r="190" spans="1:30" ht="30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</row>
    <row r="191" spans="1:30" ht="30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</row>
    <row r="192" spans="1:30" ht="30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</row>
    <row r="193" spans="1:30" ht="30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</row>
    <row r="194" spans="1:30" ht="30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</row>
    <row r="195" spans="1:30" ht="30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</row>
    <row r="196" spans="1:30" ht="30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</row>
    <row r="197" spans="1:30" ht="30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</row>
    <row r="198" spans="1:30" ht="30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</row>
    <row r="199" spans="1:30" ht="30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</row>
    <row r="200" spans="1:30" ht="30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</row>
    <row r="201" spans="1:30" ht="30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</row>
    <row r="202" spans="1:30" ht="30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</row>
    <row r="203" spans="1:30" ht="30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</row>
    <row r="204" spans="1:30" ht="30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</row>
    <row r="205" spans="1:30" ht="30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</row>
    <row r="206" spans="1:30" ht="30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</row>
    <row r="207" spans="1:30" ht="30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</row>
    <row r="208" spans="1:30" ht="30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</row>
    <row r="209" spans="1:30" ht="30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</row>
    <row r="210" spans="1:30" ht="30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</row>
    <row r="211" spans="1:30" ht="30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</row>
    <row r="212" spans="1:30" ht="30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</row>
    <row r="213" spans="1:30" ht="30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</row>
    <row r="214" spans="1:30" ht="30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</row>
    <row r="215" spans="1:30" ht="30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</row>
    <row r="216" spans="1:30" ht="30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</row>
    <row r="217" spans="1:30" ht="30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</row>
    <row r="218" spans="1:30" ht="30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</row>
    <row r="219" spans="1:30" ht="30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</row>
    <row r="220" spans="1:30" ht="30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</row>
    <row r="221" spans="1:30" ht="30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</row>
    <row r="222" spans="1:30" ht="30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</row>
    <row r="223" spans="1:30" ht="30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</row>
    <row r="224" spans="1:30" ht="30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</row>
    <row r="225" spans="1:30" ht="30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</row>
    <row r="226" spans="1:30" ht="30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</row>
  </sheetData>
  <sheetProtection/>
  <mergeCells count="218">
    <mergeCell ref="A32:B32"/>
    <mergeCell ref="C32:E32"/>
    <mergeCell ref="F32:G32"/>
    <mergeCell ref="H32:M32"/>
    <mergeCell ref="Z4:AC4"/>
    <mergeCell ref="AB28:AC29"/>
    <mergeCell ref="N7:Q7"/>
    <mergeCell ref="N6:Q6"/>
    <mergeCell ref="N10:N11"/>
    <mergeCell ref="Y10:Y11"/>
    <mergeCell ref="W2:AB2"/>
    <mergeCell ref="W32:AB32"/>
    <mergeCell ref="Z39:AC39"/>
    <mergeCell ref="AB40:AB41"/>
    <mergeCell ref="AC40:AC41"/>
    <mergeCell ref="Z37:AC37"/>
    <mergeCell ref="Z36:AC36"/>
    <mergeCell ref="Z34:AC34"/>
    <mergeCell ref="V37:Y37"/>
    <mergeCell ref="Z35:AC35"/>
    <mergeCell ref="Z40:Z41"/>
    <mergeCell ref="AG38:AH39"/>
    <mergeCell ref="AD40:AD41"/>
    <mergeCell ref="AE40:AE41"/>
    <mergeCell ref="AG40:AG41"/>
    <mergeCell ref="AH40:AH41"/>
    <mergeCell ref="E5:E7"/>
    <mergeCell ref="J5:M5"/>
    <mergeCell ref="J6:M6"/>
    <mergeCell ref="J7:M7"/>
    <mergeCell ref="F6:I6"/>
    <mergeCell ref="AD38:AE39"/>
    <mergeCell ref="R5:U5"/>
    <mergeCell ref="R7:U7"/>
    <mergeCell ref="V5:Y5"/>
    <mergeCell ref="R9:U9"/>
    <mergeCell ref="B5:C5"/>
    <mergeCell ref="J4:M4"/>
    <mergeCell ref="N4:Q4"/>
    <mergeCell ref="F2:G2"/>
    <mergeCell ref="H2:M2"/>
    <mergeCell ref="N5:Q5"/>
    <mergeCell ref="N2:O2"/>
    <mergeCell ref="P2:U2"/>
    <mergeCell ref="F4:I4"/>
    <mergeCell ref="R4:U4"/>
    <mergeCell ref="A2:B2"/>
    <mergeCell ref="C2:E2"/>
    <mergeCell ref="R36:U36"/>
    <mergeCell ref="V36:Y36"/>
    <mergeCell ref="V34:Y34"/>
    <mergeCell ref="V4:Y4"/>
    <mergeCell ref="F5:I5"/>
    <mergeCell ref="R10:R11"/>
    <mergeCell ref="N9:Q9"/>
    <mergeCell ref="J9:M9"/>
    <mergeCell ref="V9:Y9"/>
    <mergeCell ref="F7:I7"/>
    <mergeCell ref="R6:U6"/>
    <mergeCell ref="V6:Y6"/>
    <mergeCell ref="V7:Y7"/>
    <mergeCell ref="J8:M8"/>
    <mergeCell ref="AC10:AC11"/>
    <mergeCell ref="P10:P11"/>
    <mergeCell ref="Q10:Q11"/>
    <mergeCell ref="V10:V11"/>
    <mergeCell ref="T10:T11"/>
    <mergeCell ref="U10:U11"/>
    <mergeCell ref="W10:W11"/>
    <mergeCell ref="S10:S11"/>
    <mergeCell ref="X10:X11"/>
    <mergeCell ref="B10:B11"/>
    <mergeCell ref="C10:C11"/>
    <mergeCell ref="A8:C8"/>
    <mergeCell ref="D9:E10"/>
    <mergeCell ref="F10:F11"/>
    <mergeCell ref="F8:I8"/>
    <mergeCell ref="F9:I9"/>
    <mergeCell ref="A10:A11"/>
    <mergeCell ref="H10:H11"/>
    <mergeCell ref="G10:G11"/>
    <mergeCell ref="K10:K11"/>
    <mergeCell ref="J10:J11"/>
    <mergeCell ref="L28:M29"/>
    <mergeCell ref="M10:M11"/>
    <mergeCell ref="L10:L11"/>
    <mergeCell ref="D14:E14"/>
    <mergeCell ref="D13:E13"/>
    <mergeCell ref="I10:I11"/>
    <mergeCell ref="D15:E15"/>
    <mergeCell ref="D16:E16"/>
    <mergeCell ref="D17:E17"/>
    <mergeCell ref="D20:E20"/>
    <mergeCell ref="D18:E18"/>
    <mergeCell ref="D19:E19"/>
    <mergeCell ref="P32:U32"/>
    <mergeCell ref="R39:U39"/>
    <mergeCell ref="R38:U38"/>
    <mergeCell ref="R37:U37"/>
    <mergeCell ref="R35:U35"/>
    <mergeCell ref="N37:Q37"/>
    <mergeCell ref="N34:Q34"/>
    <mergeCell ref="R34:U34"/>
    <mergeCell ref="F36:I36"/>
    <mergeCell ref="F37:I37"/>
    <mergeCell ref="J34:M34"/>
    <mergeCell ref="N39:Q39"/>
    <mergeCell ref="J36:M36"/>
    <mergeCell ref="F34:I34"/>
    <mergeCell ref="J37:M37"/>
    <mergeCell ref="D21:E21"/>
    <mergeCell ref="D22:E22"/>
    <mergeCell ref="F35:I35"/>
    <mergeCell ref="O10:O11"/>
    <mergeCell ref="N35:Q35"/>
    <mergeCell ref="D23:E23"/>
    <mergeCell ref="D24:E24"/>
    <mergeCell ref="D25:E25"/>
    <mergeCell ref="D26:E26"/>
    <mergeCell ref="D27:E27"/>
    <mergeCell ref="F28:G29"/>
    <mergeCell ref="D12:E12"/>
    <mergeCell ref="J28:K29"/>
    <mergeCell ref="D39:E40"/>
    <mergeCell ref="F39:I39"/>
    <mergeCell ref="J39:M39"/>
    <mergeCell ref="F40:F41"/>
    <mergeCell ref="G40:G41"/>
    <mergeCell ref="H40:H41"/>
    <mergeCell ref="K40:K41"/>
    <mergeCell ref="P40:P41"/>
    <mergeCell ref="Q40:Q41"/>
    <mergeCell ref="V35:Y35"/>
    <mergeCell ref="Y40:Y41"/>
    <mergeCell ref="V39:Y39"/>
    <mergeCell ref="W40:W41"/>
    <mergeCell ref="X40:X41"/>
    <mergeCell ref="R40:R41"/>
    <mergeCell ref="T28:U29"/>
    <mergeCell ref="R28:S29"/>
    <mergeCell ref="D48:E48"/>
    <mergeCell ref="D47:E47"/>
    <mergeCell ref="D46:E46"/>
    <mergeCell ref="D45:E45"/>
    <mergeCell ref="D44:E44"/>
    <mergeCell ref="F38:I38"/>
    <mergeCell ref="J38:M38"/>
    <mergeCell ref="H28:I29"/>
    <mergeCell ref="D50:E50"/>
    <mergeCell ref="D42:E42"/>
    <mergeCell ref="AA40:AA41"/>
    <mergeCell ref="S40:S41"/>
    <mergeCell ref="T40:T41"/>
    <mergeCell ref="U40:U41"/>
    <mergeCell ref="V40:V41"/>
    <mergeCell ref="O40:O41"/>
    <mergeCell ref="D43:E43"/>
    <mergeCell ref="N40:N41"/>
    <mergeCell ref="R58:S59"/>
    <mergeCell ref="N58:O59"/>
    <mergeCell ref="D49:E49"/>
    <mergeCell ref="D56:E56"/>
    <mergeCell ref="D57:E57"/>
    <mergeCell ref="D54:E54"/>
    <mergeCell ref="D53:E53"/>
    <mergeCell ref="D52:E52"/>
    <mergeCell ref="D51:E51"/>
    <mergeCell ref="D55:E55"/>
    <mergeCell ref="AH58:AH59"/>
    <mergeCell ref="AE58:AE59"/>
    <mergeCell ref="AD58:AD59"/>
    <mergeCell ref="AP58:AT58"/>
    <mergeCell ref="F58:G59"/>
    <mergeCell ref="J58:K59"/>
    <mergeCell ref="L58:M59"/>
    <mergeCell ref="H58:I59"/>
    <mergeCell ref="AG58:AG59"/>
    <mergeCell ref="AP59:AT59"/>
    <mergeCell ref="I40:I41"/>
    <mergeCell ref="J40:J41"/>
    <mergeCell ref="L40:L41"/>
    <mergeCell ref="M40:M41"/>
    <mergeCell ref="Z58:AA59"/>
    <mergeCell ref="AB58:AC59"/>
    <mergeCell ref="T58:U59"/>
    <mergeCell ref="V58:W59"/>
    <mergeCell ref="X58:Y59"/>
    <mergeCell ref="P58:Q59"/>
    <mergeCell ref="A38:C38"/>
    <mergeCell ref="N28:O29"/>
    <mergeCell ref="P28:Q29"/>
    <mergeCell ref="N36:Q36"/>
    <mergeCell ref="N32:O32"/>
    <mergeCell ref="J35:M35"/>
    <mergeCell ref="B35:C35"/>
    <mergeCell ref="E35:E37"/>
    <mergeCell ref="B28:B29"/>
    <mergeCell ref="C28:C29"/>
    <mergeCell ref="A28:A29"/>
    <mergeCell ref="V38:Y38"/>
    <mergeCell ref="Z38:AC38"/>
    <mergeCell ref="N8:Q8"/>
    <mergeCell ref="R8:U8"/>
    <mergeCell ref="V8:Y8"/>
    <mergeCell ref="Z8:AC8"/>
    <mergeCell ref="N38:Q38"/>
    <mergeCell ref="V28:W29"/>
    <mergeCell ref="X28:Y29"/>
    <mergeCell ref="AC2:AD2"/>
    <mergeCell ref="AC32:AD32"/>
    <mergeCell ref="Z28:AA29"/>
    <mergeCell ref="AB10:AB11"/>
    <mergeCell ref="AA10:AA11"/>
    <mergeCell ref="Z10:Z11"/>
    <mergeCell ref="Z9:AC9"/>
    <mergeCell ref="Z5:AC5"/>
    <mergeCell ref="Z6:AC6"/>
    <mergeCell ref="Z7:AC7"/>
  </mergeCells>
  <conditionalFormatting sqref="H28:I29 T28:U29 X28:Y29 H58:I59 L28:M29 P28:Q29 L58:M59 P58:Q59 AB28:AC29 T58:U59 X58:Y59 AB58:AC5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65" r:id="rId3"/>
  <headerFooter alignWithMargins="0">
    <oddHeader>&amp;L&amp;"ＭＳ Ｐゴシック,太字"&amp;12機械別免税軽油使用状況記録表</oddHeader>
    <oddFooter>&amp;C&amp;P/&amp;N</oddFooter>
  </headerFooter>
  <rowBreaks count="2" manualBreakCount="2">
    <brk id="30" max="33" man="1"/>
    <brk id="60" max="38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22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L14" sqref="L14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bestFit="1" customWidth="1"/>
    <col min="47" max="47" width="5.50390625" style="27" bestFit="1" customWidth="1"/>
    <col min="48" max="48" width="5.75390625" style="140" bestFit="1" customWidth="1"/>
    <col min="49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367">
        <f>'免税使用者情報・保有機械情報入力'!$I$2</f>
        <v>0</v>
      </c>
      <c r="B2" s="368"/>
      <c r="C2" s="369"/>
      <c r="D2" s="373">
        <f>'免税使用者情報・保有機械情報入力'!$D$2</f>
        <v>0</v>
      </c>
      <c r="E2" s="374"/>
      <c r="F2" s="367">
        <f>'免税使用者情報・保有機械情報入力'!$Q$2</f>
        <v>0</v>
      </c>
      <c r="G2" s="368"/>
      <c r="H2" s="369"/>
    </row>
    <row r="3" spans="1:8" ht="13.5" customHeight="1" thickBot="1">
      <c r="A3" s="370"/>
      <c r="B3" s="371"/>
      <c r="C3" s="372"/>
      <c r="D3" s="375"/>
      <c r="E3" s="376"/>
      <c r="F3" s="370"/>
      <c r="G3" s="371"/>
      <c r="H3" s="372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'免税使用者情報・保有機械情報入力'!$AD$2</f>
        <v>0</v>
      </c>
      <c r="E5" s="381"/>
      <c r="F5" s="6" t="s">
        <v>51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52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53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64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47</v>
      </c>
      <c r="B13" s="24"/>
      <c r="C13" s="24"/>
      <c r="D13" s="24"/>
      <c r="E13" s="24"/>
      <c r="F13" s="28"/>
      <c r="G13" s="28"/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31">
        <v>39904</v>
      </c>
      <c r="B14" s="28"/>
      <c r="C14" s="28"/>
      <c r="D14" s="142">
        <f>SUM(AT14)</f>
        <v>0</v>
      </c>
      <c r="E14" s="142">
        <f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39905</v>
      </c>
      <c r="B15" s="28"/>
      <c r="C15" s="28"/>
      <c r="D15" s="142">
        <f aca="true" t="shared" si="0" ref="D15:D44">SUM(AT15)</f>
        <v>0</v>
      </c>
      <c r="E15" s="142">
        <f aca="true" t="shared" si="1" ref="E15:E44">SUM(AU15)</f>
        <v>0</v>
      </c>
      <c r="F15" s="144">
        <f aca="true" t="shared" si="2" ref="F15:F43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T44">SUM(K15,N15,Q15,T15,W15,Z15,AC15,AF15,AI15,AL15,AO15,AR15)</f>
        <v>0</v>
      </c>
      <c r="AU15" s="168">
        <f aca="true" t="shared" si="5" ref="AU15:AU44">SUM(L15,O15,R15,U15,X15,AA15,AD15,AG15,AJ15,AM15,AP15,AS15)</f>
        <v>0</v>
      </c>
      <c r="AV15" s="141"/>
      <c r="AW15" s="141"/>
    </row>
    <row r="16" spans="1:49" ht="12">
      <c r="A16" s="146">
        <f aca="true" t="shared" si="6" ref="A16:A43">A15+1</f>
        <v>39906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5"/>
        <v>0</v>
      </c>
      <c r="AV16" s="141"/>
      <c r="AW16" s="141"/>
    </row>
    <row r="17" spans="1:49" ht="12">
      <c r="A17" s="146">
        <f t="shared" si="6"/>
        <v>39907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5"/>
        <v>0</v>
      </c>
      <c r="AV17" s="141"/>
      <c r="AW17" s="141"/>
    </row>
    <row r="18" spans="1:49" ht="12">
      <c r="A18" s="146">
        <f t="shared" si="6"/>
        <v>39908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5"/>
        <v>0</v>
      </c>
      <c r="AV18" s="141"/>
      <c r="AW18" s="141"/>
    </row>
    <row r="19" spans="1:49" ht="12">
      <c r="A19" s="146">
        <f t="shared" si="6"/>
        <v>39909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5"/>
        <v>0</v>
      </c>
      <c r="AV19" s="141"/>
      <c r="AW19" s="141"/>
    </row>
    <row r="20" spans="1:49" ht="12">
      <c r="A20" s="146">
        <f t="shared" si="6"/>
        <v>39910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5"/>
        <v>0</v>
      </c>
      <c r="AV20" s="141"/>
      <c r="AW20" s="141"/>
    </row>
    <row r="21" spans="1:49" ht="12">
      <c r="A21" s="146">
        <f t="shared" si="6"/>
        <v>39911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5"/>
        <v>0</v>
      </c>
      <c r="AV21" s="141"/>
      <c r="AW21" s="141"/>
    </row>
    <row r="22" spans="1:49" ht="12">
      <c r="A22" s="146">
        <f t="shared" si="6"/>
        <v>39912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5"/>
        <v>0</v>
      </c>
      <c r="AV22" s="141"/>
      <c r="AW22" s="141"/>
    </row>
    <row r="23" spans="1:49" ht="12">
      <c r="A23" s="146">
        <f t="shared" si="6"/>
        <v>39913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5"/>
        <v>0</v>
      </c>
      <c r="AV23" s="141"/>
      <c r="AW23" s="141"/>
    </row>
    <row r="24" spans="1:49" ht="12">
      <c r="A24" s="146">
        <f t="shared" si="6"/>
        <v>39914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5"/>
        <v>0</v>
      </c>
      <c r="AV24" s="141"/>
      <c r="AW24" s="141"/>
    </row>
    <row r="25" spans="1:49" ht="12">
      <c r="A25" s="146">
        <f t="shared" si="6"/>
        <v>39915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5"/>
        <v>0</v>
      </c>
      <c r="AV25" s="141"/>
      <c r="AW25" s="141"/>
    </row>
    <row r="26" spans="1:49" ht="12">
      <c r="A26" s="146">
        <f t="shared" si="6"/>
        <v>39916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5"/>
        <v>0</v>
      </c>
      <c r="AV26" s="141"/>
      <c r="AW26" s="141"/>
    </row>
    <row r="27" spans="1:49" ht="12">
      <c r="A27" s="146">
        <f t="shared" si="6"/>
        <v>39917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5"/>
        <v>0</v>
      </c>
      <c r="AV27" s="141"/>
      <c r="AW27" s="141"/>
    </row>
    <row r="28" spans="1:49" ht="12">
      <c r="A28" s="146">
        <f t="shared" si="6"/>
        <v>39918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5"/>
        <v>0</v>
      </c>
      <c r="AV28" s="141"/>
      <c r="AW28" s="141"/>
    </row>
    <row r="29" spans="1:49" ht="12">
      <c r="A29" s="146">
        <f t="shared" si="6"/>
        <v>39919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5"/>
        <v>0</v>
      </c>
      <c r="AV29" s="141"/>
      <c r="AW29" s="141"/>
    </row>
    <row r="30" spans="1:49" ht="12">
      <c r="A30" s="146">
        <f t="shared" si="6"/>
        <v>39920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5"/>
        <v>0</v>
      </c>
      <c r="AV30" s="141"/>
      <c r="AW30" s="141"/>
    </row>
    <row r="31" spans="1:49" ht="12">
      <c r="A31" s="146">
        <f t="shared" si="6"/>
        <v>39921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5"/>
        <v>0</v>
      </c>
      <c r="AV31" s="141"/>
      <c r="AW31" s="141"/>
    </row>
    <row r="32" spans="1:49" ht="12">
      <c r="A32" s="146">
        <f t="shared" si="6"/>
        <v>39922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5"/>
        <v>0</v>
      </c>
      <c r="AV32" s="141"/>
      <c r="AW32" s="141"/>
    </row>
    <row r="33" spans="1:49" ht="12">
      <c r="A33" s="146">
        <f t="shared" si="6"/>
        <v>39923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5"/>
        <v>0</v>
      </c>
      <c r="AV33" s="141"/>
      <c r="AW33" s="141"/>
    </row>
    <row r="34" spans="1:49" ht="12">
      <c r="A34" s="146">
        <f t="shared" si="6"/>
        <v>39924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5"/>
        <v>0</v>
      </c>
      <c r="AV34" s="141"/>
      <c r="AW34" s="141"/>
    </row>
    <row r="35" spans="1:49" ht="12">
      <c r="A35" s="146">
        <f t="shared" si="6"/>
        <v>39925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5"/>
        <v>0</v>
      </c>
      <c r="AV35" s="141"/>
      <c r="AW35" s="141"/>
    </row>
    <row r="36" spans="1:49" ht="12">
      <c r="A36" s="146">
        <f t="shared" si="6"/>
        <v>39926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5"/>
        <v>0</v>
      </c>
      <c r="AV36" s="141"/>
      <c r="AW36" s="141"/>
    </row>
    <row r="37" spans="1:49" ht="12">
      <c r="A37" s="146">
        <f t="shared" si="6"/>
        <v>39927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5"/>
        <v>0</v>
      </c>
      <c r="AV37" s="141"/>
      <c r="AW37" s="141"/>
    </row>
    <row r="38" spans="1:49" ht="12">
      <c r="A38" s="146">
        <f t="shared" si="6"/>
        <v>39928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5"/>
        <v>0</v>
      </c>
      <c r="AV38" s="141"/>
      <c r="AW38" s="141"/>
    </row>
    <row r="39" spans="1:49" ht="12">
      <c r="A39" s="146">
        <f t="shared" si="6"/>
        <v>39929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5"/>
        <v>0</v>
      </c>
      <c r="AV39" s="141"/>
      <c r="AW39" s="141"/>
    </row>
    <row r="40" spans="1:49" ht="12">
      <c r="A40" s="146">
        <f t="shared" si="6"/>
        <v>39930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5"/>
        <v>0</v>
      </c>
      <c r="AV40" s="141"/>
      <c r="AW40" s="141"/>
    </row>
    <row r="41" spans="1:49" ht="12">
      <c r="A41" s="146">
        <f t="shared" si="6"/>
        <v>39931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5"/>
        <v>0</v>
      </c>
      <c r="AV41" s="141"/>
      <c r="AW41" s="141"/>
    </row>
    <row r="42" spans="1:49" ht="12">
      <c r="A42" s="146">
        <f t="shared" si="6"/>
        <v>39932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5"/>
        <v>0</v>
      </c>
      <c r="AV42" s="141"/>
      <c r="AW42" s="141"/>
    </row>
    <row r="43" spans="1:49" ht="12">
      <c r="A43" s="146">
        <f t="shared" si="6"/>
        <v>39933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5"/>
        <v>0</v>
      </c>
      <c r="AV43" s="141"/>
      <c r="AW43" s="141"/>
    </row>
    <row r="44" spans="1:49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5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</f>
        <v>0</v>
      </c>
      <c r="K48" s="14"/>
      <c r="L48" s="186"/>
      <c r="M48" s="159">
        <f>M47</f>
        <v>0</v>
      </c>
      <c r="N48" s="14"/>
      <c r="O48" s="186"/>
      <c r="P48" s="159">
        <f>P47</f>
        <v>0</v>
      </c>
      <c r="Q48" s="14"/>
      <c r="R48" s="186"/>
      <c r="S48" s="159">
        <f>S47</f>
        <v>0</v>
      </c>
      <c r="T48" s="14"/>
      <c r="U48" s="186"/>
      <c r="V48" s="159">
        <f>V47</f>
        <v>0</v>
      </c>
      <c r="W48" s="14"/>
      <c r="X48" s="186"/>
      <c r="Y48" s="159">
        <f>Y47</f>
        <v>0</v>
      </c>
      <c r="Z48" s="14"/>
      <c r="AA48" s="186"/>
      <c r="AB48" s="159">
        <f>AB47</f>
        <v>0</v>
      </c>
      <c r="AC48" s="14"/>
      <c r="AD48" s="186"/>
      <c r="AE48" s="159">
        <f>AE47</f>
        <v>0</v>
      </c>
      <c r="AF48" s="14"/>
      <c r="AG48" s="186"/>
      <c r="AH48" s="159">
        <f>AH47</f>
        <v>0</v>
      </c>
      <c r="AI48" s="14"/>
      <c r="AJ48" s="186"/>
      <c r="AK48" s="159">
        <f>AK47</f>
        <v>0</v>
      </c>
      <c r="AL48" s="14"/>
      <c r="AM48" s="186"/>
      <c r="AN48" s="159">
        <f>AN47</f>
        <v>0</v>
      </c>
      <c r="AO48" s="14"/>
      <c r="AP48" s="186"/>
      <c r="AQ48" s="159">
        <f>AQ47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I9:AJ9"/>
    <mergeCell ref="T11:U11"/>
    <mergeCell ref="W11:X11"/>
    <mergeCell ref="N9:O9"/>
    <mergeCell ref="Q9:R9"/>
    <mergeCell ref="N11:O11"/>
    <mergeCell ref="Q11:R11"/>
    <mergeCell ref="W9:X9"/>
    <mergeCell ref="N10:O10"/>
    <mergeCell ref="Q10:R10"/>
    <mergeCell ref="AF9:AG9"/>
    <mergeCell ref="Z9:AA9"/>
    <mergeCell ref="T9:U9"/>
    <mergeCell ref="AC9:AD9"/>
    <mergeCell ref="T10:U10"/>
    <mergeCell ref="W10:X10"/>
    <mergeCell ref="Z11:AA11"/>
    <mergeCell ref="AC11:AD11"/>
    <mergeCell ref="AF11:AG11"/>
    <mergeCell ref="AI11:AJ11"/>
    <mergeCell ref="Z10:AA10"/>
    <mergeCell ref="AC10:AD10"/>
    <mergeCell ref="AF10:AG10"/>
    <mergeCell ref="AI10:AJ10"/>
    <mergeCell ref="M8:O8"/>
    <mergeCell ref="P8:R8"/>
    <mergeCell ref="S8:U8"/>
    <mergeCell ref="AK8:AM8"/>
    <mergeCell ref="AB8:AD8"/>
    <mergeCell ref="V8:X8"/>
    <mergeCell ref="Y8:AA8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AR11:AS11"/>
    <mergeCell ref="AR10:AS10"/>
    <mergeCell ref="AR9:AS9"/>
    <mergeCell ref="AQ8:AS8"/>
    <mergeCell ref="AL11:AM11"/>
    <mergeCell ref="AO11:AP11"/>
    <mergeCell ref="AL10:AM10"/>
    <mergeCell ref="AL9:AM9"/>
    <mergeCell ref="A9:A11"/>
    <mergeCell ref="D11:E11"/>
    <mergeCell ref="D9:E10"/>
    <mergeCell ref="B9:C10"/>
    <mergeCell ref="B11:C11"/>
    <mergeCell ref="AN8:AP8"/>
    <mergeCell ref="AE8:AG8"/>
    <mergeCell ref="AH8:AJ8"/>
    <mergeCell ref="AO10:AP10"/>
    <mergeCell ref="AO9:AP9"/>
    <mergeCell ref="J8:L8"/>
    <mergeCell ref="H9:H12"/>
    <mergeCell ref="K9:L9"/>
    <mergeCell ref="K10:L10"/>
    <mergeCell ref="K11:L11"/>
    <mergeCell ref="F9:G10"/>
    <mergeCell ref="F11:G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13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H18" sqref="H18:L21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65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'‘４月'!B46</f>
        <v>0</v>
      </c>
      <c r="C13" s="142">
        <f>'‘４月'!C46</f>
        <v>0</v>
      </c>
      <c r="D13" s="142">
        <f>'‘４月'!D46</f>
        <v>0</v>
      </c>
      <c r="E13" s="142">
        <f>'‘４月'!E46</f>
        <v>0</v>
      </c>
      <c r="F13" s="142">
        <f>'‘４月'!F47</f>
      </c>
      <c r="G13" s="142">
        <f>'‘４月'!G47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46">
        <f>'‘４月'!A43+1</f>
        <v>39934</v>
      </c>
      <c r="B14" s="28"/>
      <c r="C14" s="28"/>
      <c r="D14" s="142">
        <f aca="true" t="shared" si="0" ref="D14:D27">SUM(AT14)</f>
        <v>0</v>
      </c>
      <c r="E14" s="142">
        <f aca="true" t="shared" si="1" ref="E14:E27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  <c r="AV15" s="141"/>
      <c r="AW15" s="141"/>
    </row>
    <row r="16" spans="1:49" ht="12">
      <c r="A16" s="146">
        <f aca="true" t="shared" si="4" ref="A16:A44">A15+1</f>
        <v>39936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  <c r="AV16" s="141"/>
      <c r="AW16" s="141"/>
    </row>
    <row r="17" spans="1:49" ht="12">
      <c r="A17" s="146">
        <f t="shared" si="4"/>
        <v>39937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  <c r="AV17" s="141"/>
      <c r="AW17" s="141"/>
    </row>
    <row r="18" spans="1:49" ht="12">
      <c r="A18" s="146">
        <f t="shared" si="4"/>
        <v>39938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  <c r="AV18" s="141"/>
      <c r="AW18" s="141"/>
    </row>
    <row r="19" spans="1:49" ht="12">
      <c r="A19" s="146">
        <f t="shared" si="4"/>
        <v>39939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  <c r="AV19" s="141"/>
      <c r="AW19" s="141"/>
    </row>
    <row r="20" spans="1:49" ht="12">
      <c r="A20" s="146">
        <f t="shared" si="4"/>
        <v>39940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  <c r="AV20" s="141"/>
      <c r="AW20" s="141"/>
    </row>
    <row r="21" spans="1:49" ht="12">
      <c r="A21" s="146">
        <f t="shared" si="4"/>
        <v>39941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  <c r="AV21" s="141"/>
      <c r="AW21" s="141"/>
    </row>
    <row r="22" spans="1:49" ht="12">
      <c r="A22" s="146">
        <f t="shared" si="4"/>
        <v>39942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  <c r="AV22" s="141"/>
      <c r="AW22" s="141"/>
    </row>
    <row r="23" spans="1:49" ht="12">
      <c r="A23" s="146">
        <f t="shared" si="4"/>
        <v>39943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  <c r="AV23" s="141"/>
      <c r="AW23" s="141"/>
    </row>
    <row r="24" spans="1:49" ht="12">
      <c r="A24" s="146">
        <f t="shared" si="4"/>
        <v>39944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  <c r="AV24" s="141"/>
      <c r="AW24" s="141"/>
    </row>
    <row r="25" spans="1:49" ht="12">
      <c r="A25" s="146">
        <f t="shared" si="4"/>
        <v>39945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  <c r="AV25" s="141"/>
      <c r="AW25" s="141"/>
    </row>
    <row r="26" spans="1:49" ht="12">
      <c r="A26" s="146">
        <f t="shared" si="4"/>
        <v>39946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  <c r="AV26" s="141"/>
      <c r="AW26" s="141"/>
    </row>
    <row r="27" spans="1:49" ht="12">
      <c r="A27" s="146">
        <f t="shared" si="4"/>
        <v>39947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  <c r="AV27" s="141"/>
      <c r="AW27" s="141"/>
    </row>
    <row r="28" spans="1:49" ht="12">
      <c r="A28" s="146">
        <f t="shared" si="4"/>
        <v>39948</v>
      </c>
      <c r="B28" s="28"/>
      <c r="C28" s="28"/>
      <c r="D28" s="142">
        <f>SUM(AT28)</f>
        <v>0</v>
      </c>
      <c r="E28" s="142">
        <f>SUM(AU28)</f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  <c r="AV28" s="141"/>
      <c r="AW28" s="141"/>
    </row>
    <row r="29" spans="1:49" ht="12">
      <c r="A29" s="146">
        <f t="shared" si="4"/>
        <v>39949</v>
      </c>
      <c r="B29" s="28"/>
      <c r="C29" s="28"/>
      <c r="D29" s="142">
        <f aca="true" t="shared" si="5" ref="D29:D44">SUM(AT29)</f>
        <v>0</v>
      </c>
      <c r="E29" s="142">
        <f aca="true" t="shared" si="6" ref="E29:E44">SUM(AU29)</f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  <c r="AV29" s="141"/>
      <c r="AW29" s="141"/>
    </row>
    <row r="30" spans="1:49" ht="12">
      <c r="A30" s="146">
        <f t="shared" si="4"/>
        <v>39950</v>
      </c>
      <c r="B30" s="28"/>
      <c r="C30" s="28"/>
      <c r="D30" s="142">
        <f t="shared" si="5"/>
        <v>0</v>
      </c>
      <c r="E30" s="142">
        <f t="shared" si="6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  <c r="AV30" s="141"/>
      <c r="AW30" s="141"/>
    </row>
    <row r="31" spans="1:49" ht="12">
      <c r="A31" s="146">
        <f t="shared" si="4"/>
        <v>39951</v>
      </c>
      <c r="B31" s="28"/>
      <c r="C31" s="28"/>
      <c r="D31" s="142">
        <f t="shared" si="5"/>
        <v>0</v>
      </c>
      <c r="E31" s="142">
        <f t="shared" si="6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  <c r="AV31" s="141"/>
      <c r="AW31" s="141"/>
    </row>
    <row r="32" spans="1:49" ht="12">
      <c r="A32" s="146">
        <f t="shared" si="4"/>
        <v>39952</v>
      </c>
      <c r="B32" s="28"/>
      <c r="C32" s="28"/>
      <c r="D32" s="142">
        <f t="shared" si="5"/>
        <v>0</v>
      </c>
      <c r="E32" s="142">
        <f t="shared" si="6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  <c r="AV32" s="141"/>
      <c r="AW32" s="141"/>
    </row>
    <row r="33" spans="1:49" ht="12">
      <c r="A33" s="146">
        <f t="shared" si="4"/>
        <v>39953</v>
      </c>
      <c r="B33" s="28"/>
      <c r="C33" s="28"/>
      <c r="D33" s="142">
        <f t="shared" si="5"/>
        <v>0</v>
      </c>
      <c r="E33" s="142">
        <f t="shared" si="6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  <c r="AV33" s="141"/>
      <c r="AW33" s="141"/>
    </row>
    <row r="34" spans="1:49" ht="12">
      <c r="A34" s="146">
        <f t="shared" si="4"/>
        <v>39954</v>
      </c>
      <c r="B34" s="28"/>
      <c r="C34" s="28"/>
      <c r="D34" s="142">
        <f t="shared" si="5"/>
        <v>0</v>
      </c>
      <c r="E34" s="142">
        <f t="shared" si="6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  <c r="AV34" s="141"/>
      <c r="AW34" s="141"/>
    </row>
    <row r="35" spans="1:49" ht="12">
      <c r="A35" s="146">
        <f t="shared" si="4"/>
        <v>39955</v>
      </c>
      <c r="B35" s="28"/>
      <c r="C35" s="28"/>
      <c r="D35" s="142">
        <f t="shared" si="5"/>
        <v>0</v>
      </c>
      <c r="E35" s="142">
        <f t="shared" si="6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  <c r="AV35" s="141"/>
      <c r="AW35" s="141"/>
    </row>
    <row r="36" spans="1:49" ht="12">
      <c r="A36" s="146">
        <f t="shared" si="4"/>
        <v>39956</v>
      </c>
      <c r="B36" s="28"/>
      <c r="C36" s="28"/>
      <c r="D36" s="142">
        <f t="shared" si="5"/>
        <v>0</v>
      </c>
      <c r="E36" s="142">
        <f t="shared" si="6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  <c r="AV36" s="141"/>
      <c r="AW36" s="141"/>
    </row>
    <row r="37" spans="1:49" ht="12">
      <c r="A37" s="146">
        <f t="shared" si="4"/>
        <v>39957</v>
      </c>
      <c r="B37" s="28"/>
      <c r="C37" s="28"/>
      <c r="D37" s="142">
        <f t="shared" si="5"/>
        <v>0</v>
      </c>
      <c r="E37" s="142">
        <f t="shared" si="6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  <c r="AV37" s="141"/>
      <c r="AW37" s="141"/>
    </row>
    <row r="38" spans="1:49" ht="12">
      <c r="A38" s="146">
        <f t="shared" si="4"/>
        <v>39958</v>
      </c>
      <c r="B38" s="28"/>
      <c r="C38" s="28"/>
      <c r="D38" s="142">
        <f t="shared" si="5"/>
        <v>0</v>
      </c>
      <c r="E38" s="142">
        <f t="shared" si="6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  <c r="AV38" s="141"/>
      <c r="AW38" s="141"/>
    </row>
    <row r="39" spans="1:49" ht="12">
      <c r="A39" s="146">
        <f t="shared" si="4"/>
        <v>39959</v>
      </c>
      <c r="B39" s="28"/>
      <c r="C39" s="28"/>
      <c r="D39" s="142">
        <f t="shared" si="5"/>
        <v>0</v>
      </c>
      <c r="E39" s="142">
        <f t="shared" si="6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  <c r="AV39" s="141"/>
      <c r="AW39" s="141"/>
    </row>
    <row r="40" spans="1:49" ht="12">
      <c r="A40" s="146">
        <f t="shared" si="4"/>
        <v>39960</v>
      </c>
      <c r="B40" s="28"/>
      <c r="C40" s="28"/>
      <c r="D40" s="142">
        <f t="shared" si="5"/>
        <v>0</v>
      </c>
      <c r="E40" s="142">
        <f t="shared" si="6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  <c r="AV40" s="141"/>
      <c r="AW40" s="141"/>
    </row>
    <row r="41" spans="1:49" ht="12">
      <c r="A41" s="146">
        <f t="shared" si="4"/>
        <v>39961</v>
      </c>
      <c r="B41" s="28"/>
      <c r="C41" s="28"/>
      <c r="D41" s="142">
        <f t="shared" si="5"/>
        <v>0</v>
      </c>
      <c r="E41" s="142">
        <f t="shared" si="6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  <c r="AV41" s="141"/>
      <c r="AW41" s="141"/>
    </row>
    <row r="42" spans="1:49" ht="12">
      <c r="A42" s="146">
        <f t="shared" si="4"/>
        <v>39962</v>
      </c>
      <c r="B42" s="28"/>
      <c r="C42" s="28"/>
      <c r="D42" s="142">
        <f t="shared" si="5"/>
        <v>0</v>
      </c>
      <c r="E42" s="142">
        <f t="shared" si="6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  <c r="AV42" s="141"/>
      <c r="AW42" s="141"/>
    </row>
    <row r="43" spans="1:49" ht="12">
      <c r="A43" s="146">
        <f t="shared" si="4"/>
        <v>39963</v>
      </c>
      <c r="B43" s="28"/>
      <c r="C43" s="28"/>
      <c r="D43" s="142">
        <f t="shared" si="5"/>
        <v>0</v>
      </c>
      <c r="E43" s="142">
        <f t="shared" si="6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  <c r="AV43" s="141"/>
      <c r="AW43" s="141"/>
    </row>
    <row r="44" spans="1:49" ht="12.75" thickBot="1">
      <c r="A44" s="146">
        <f t="shared" si="4"/>
        <v>39964</v>
      </c>
      <c r="B44" s="28"/>
      <c r="C44" s="28"/>
      <c r="D44" s="142">
        <f t="shared" si="5"/>
        <v>0</v>
      </c>
      <c r="E44" s="142">
        <f t="shared" si="6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J47+'‘４月'!J48</f>
        <v>0</v>
      </c>
      <c r="K48" s="14"/>
      <c r="L48" s="186"/>
      <c r="M48" s="159">
        <f>M47+'‘４月'!M48</f>
        <v>0</v>
      </c>
      <c r="N48" s="14"/>
      <c r="O48" s="186"/>
      <c r="P48" s="159">
        <f>P47+'‘４月'!P48</f>
        <v>0</v>
      </c>
      <c r="Q48" s="14"/>
      <c r="R48" s="186"/>
      <c r="S48" s="159">
        <f>S47+'‘４月'!S48</f>
        <v>0</v>
      </c>
      <c r="T48" s="14"/>
      <c r="U48" s="186"/>
      <c r="V48" s="159">
        <f>V47+'‘４月'!V48</f>
        <v>0</v>
      </c>
      <c r="W48" s="14"/>
      <c r="X48" s="186"/>
      <c r="Y48" s="159">
        <f>Y47+'‘４月'!Y48</f>
        <v>0</v>
      </c>
      <c r="Z48" s="14"/>
      <c r="AA48" s="186"/>
      <c r="AB48" s="159">
        <f>AB47+'‘４月'!AB48</f>
        <v>0</v>
      </c>
      <c r="AC48" s="14"/>
      <c r="AD48" s="186"/>
      <c r="AE48" s="159">
        <f>AE47+'‘４月'!AE48</f>
        <v>0</v>
      </c>
      <c r="AF48" s="14"/>
      <c r="AG48" s="186"/>
      <c r="AH48" s="159">
        <f>AH47+'‘４月'!AH48</f>
        <v>0</v>
      </c>
      <c r="AI48" s="14"/>
      <c r="AJ48" s="186"/>
      <c r="AK48" s="159">
        <f>AK47+'‘４月'!AK48</f>
        <v>0</v>
      </c>
      <c r="AL48" s="14"/>
      <c r="AM48" s="186"/>
      <c r="AN48" s="159">
        <f>AN47+'‘４月'!AN48</f>
        <v>0</v>
      </c>
      <c r="AO48" s="14"/>
      <c r="AP48" s="186"/>
      <c r="AQ48" s="159">
        <f>AQ47+'‘４月'!AQ48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6:C6"/>
    <mergeCell ref="D5:E5"/>
    <mergeCell ref="D6:E6"/>
    <mergeCell ref="B9:C10"/>
    <mergeCell ref="J8:L8"/>
    <mergeCell ref="M8:O8"/>
    <mergeCell ref="K9:L9"/>
    <mergeCell ref="K10:L10"/>
    <mergeCell ref="D9:E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AQ8:AS8"/>
    <mergeCell ref="AE8:AG8"/>
    <mergeCell ref="AH8:AJ8"/>
    <mergeCell ref="AK8:AM8"/>
    <mergeCell ref="AN8:AP8"/>
    <mergeCell ref="V8:X8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8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66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'‘５月'!B46</f>
        <v>0</v>
      </c>
      <c r="C13" s="142">
        <f>'‘５月'!C46</f>
        <v>0</v>
      </c>
      <c r="D13" s="142">
        <f>'‘５月'!D46</f>
        <v>0</v>
      </c>
      <c r="E13" s="142">
        <f>'‘５月'!E46</f>
        <v>0</v>
      </c>
      <c r="F13" s="142">
        <f>'‘５月'!F47</f>
      </c>
      <c r="G13" s="142">
        <f>'‘５月'!G47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39234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39246</v>
      </c>
      <c r="B26" s="28"/>
      <c r="C26" s="28"/>
      <c r="D26" s="142">
        <f t="shared" si="0"/>
        <v>0</v>
      </c>
      <c r="E26" s="142">
        <f>SUM(AU26)</f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39248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39249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39250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39251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39252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39253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39254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39255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39256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39257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39258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39259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39260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39261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39262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39263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J47+'‘５月'!J48</f>
        <v>0</v>
      </c>
      <c r="K48" s="14"/>
      <c r="L48" s="186"/>
      <c r="M48" s="159">
        <f>M47+'‘５月'!M48</f>
        <v>0</v>
      </c>
      <c r="N48" s="14"/>
      <c r="O48" s="186"/>
      <c r="P48" s="159">
        <f>P47+'‘５月'!P48</f>
        <v>0</v>
      </c>
      <c r="Q48" s="14"/>
      <c r="R48" s="186"/>
      <c r="S48" s="159">
        <f>S47+'‘５月'!S48</f>
        <v>0</v>
      </c>
      <c r="T48" s="14"/>
      <c r="U48" s="186"/>
      <c r="V48" s="159">
        <f>V47+'‘５月'!V48</f>
        <v>0</v>
      </c>
      <c r="W48" s="14"/>
      <c r="X48" s="186"/>
      <c r="Y48" s="159">
        <f>Y47+'‘５月'!Y48</f>
        <v>0</v>
      </c>
      <c r="Z48" s="14"/>
      <c r="AA48" s="186"/>
      <c r="AB48" s="159">
        <f>AB47+'‘５月'!AB48</f>
        <v>0</v>
      </c>
      <c r="AC48" s="14"/>
      <c r="AD48" s="186"/>
      <c r="AE48" s="159">
        <f>AE47+'‘５月'!AE48</f>
        <v>0</v>
      </c>
      <c r="AF48" s="14"/>
      <c r="AG48" s="186"/>
      <c r="AH48" s="159">
        <f>AH47+'‘５月'!AH48</f>
        <v>0</v>
      </c>
      <c r="AI48" s="14"/>
      <c r="AJ48" s="186"/>
      <c r="AK48" s="159">
        <f>AK47+'‘５月'!AK48</f>
        <v>0</v>
      </c>
      <c r="AL48" s="14"/>
      <c r="AM48" s="186"/>
      <c r="AN48" s="159">
        <f>AN47+'‘５月'!AN48</f>
        <v>0</v>
      </c>
      <c r="AO48" s="14"/>
      <c r="AP48" s="186"/>
      <c r="AQ48" s="159">
        <f>AQ47+'‘５月'!AQ48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Q8:AS8"/>
    <mergeCell ref="Y8:AA8"/>
    <mergeCell ref="AB8:AD8"/>
    <mergeCell ref="AE8:AG8"/>
    <mergeCell ref="AH8:AJ8"/>
    <mergeCell ref="AK8:AM8"/>
    <mergeCell ref="AN8:AP8"/>
    <mergeCell ref="A9:A11"/>
    <mergeCell ref="D11:E11"/>
    <mergeCell ref="D9:E10"/>
    <mergeCell ref="B9:C10"/>
    <mergeCell ref="B11:C11"/>
    <mergeCell ref="D5:E5"/>
    <mergeCell ref="D6:E6"/>
    <mergeCell ref="D7:E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6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10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67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'‘６月'!B46</f>
        <v>0</v>
      </c>
      <c r="C13" s="142">
        <f>'‘６月'!C46</f>
        <v>0</v>
      </c>
      <c r="D13" s="142">
        <f>'‘６月'!D46</f>
        <v>0</v>
      </c>
      <c r="E13" s="142">
        <f>'‘６月'!E46</f>
        <v>0</v>
      </c>
      <c r="F13" s="142">
        <f>'‘６月'!F47</f>
      </c>
      <c r="G13" s="142">
        <f>'‘６月'!G47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39264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39265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39266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39267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39268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39269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39270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39271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39272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39273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39274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39275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39276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39277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39278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39279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39280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39281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39282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39283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39284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39285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39286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39287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39288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39289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39290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39291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39292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39293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39294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J47+'‘６月'!J48</f>
        <v>0</v>
      </c>
      <c r="K48" s="14"/>
      <c r="L48" s="186"/>
      <c r="M48" s="159">
        <f>M47+'‘６月'!M48</f>
        <v>0</v>
      </c>
      <c r="N48" s="14"/>
      <c r="O48" s="186"/>
      <c r="P48" s="159">
        <f>P47+'‘６月'!P48</f>
        <v>0</v>
      </c>
      <c r="Q48" s="14"/>
      <c r="R48" s="186"/>
      <c r="S48" s="159">
        <f>S47+'‘６月'!S48</f>
        <v>0</v>
      </c>
      <c r="T48" s="14"/>
      <c r="U48" s="186"/>
      <c r="V48" s="159">
        <f>V47+'‘６月'!V48</f>
        <v>0</v>
      </c>
      <c r="W48" s="14"/>
      <c r="X48" s="186"/>
      <c r="Y48" s="159">
        <f>Y47+'‘６月'!Y48</f>
        <v>0</v>
      </c>
      <c r="Z48" s="14"/>
      <c r="AA48" s="186"/>
      <c r="AB48" s="159">
        <f>AB47+'‘６月'!AB48</f>
        <v>0</v>
      </c>
      <c r="AC48" s="14"/>
      <c r="AD48" s="186"/>
      <c r="AE48" s="159">
        <f>AE47+'‘６月'!AE48</f>
        <v>0</v>
      </c>
      <c r="AF48" s="14"/>
      <c r="AG48" s="186"/>
      <c r="AH48" s="159">
        <f>AH47+'‘６月'!AH48</f>
        <v>0</v>
      </c>
      <c r="AI48" s="14"/>
      <c r="AJ48" s="186"/>
      <c r="AK48" s="159">
        <f>AK47+'‘６月'!AK48</f>
        <v>0</v>
      </c>
      <c r="AL48" s="14"/>
      <c r="AM48" s="186"/>
      <c r="AN48" s="159">
        <f>AN47+'‘６月'!AN48</f>
        <v>0</v>
      </c>
      <c r="AO48" s="14"/>
      <c r="AP48" s="186"/>
      <c r="AQ48" s="159">
        <f>AQ47+'‘６月'!AQ48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6:C6"/>
    <mergeCell ref="D5:E5"/>
    <mergeCell ref="D6:E6"/>
    <mergeCell ref="B9:C10"/>
    <mergeCell ref="J8:L8"/>
    <mergeCell ref="M8:O8"/>
    <mergeCell ref="K9:L9"/>
    <mergeCell ref="K10:L10"/>
    <mergeCell ref="D9:E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AQ8:AS8"/>
    <mergeCell ref="AE8:AG8"/>
    <mergeCell ref="AH8:AJ8"/>
    <mergeCell ref="AK8:AM8"/>
    <mergeCell ref="AN8:AP8"/>
    <mergeCell ref="V8:X8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68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'‘７月'!B46</f>
        <v>0</v>
      </c>
      <c r="C13" s="142">
        <f>'‘７月'!C46</f>
        <v>0</v>
      </c>
      <c r="D13" s="142">
        <f>'‘７月'!D46</f>
        <v>0</v>
      </c>
      <c r="E13" s="142">
        <f>'‘７月'!E46</f>
        <v>0</v>
      </c>
      <c r="F13" s="142">
        <f>'‘７月'!F47</f>
      </c>
      <c r="G13" s="142">
        <f>'‘７月'!G47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39295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39296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F44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U44">SUM(K15,N15,Q15,T15,W15,Z15,AC15,AF15,AI15,AL15,AO15,AR15)</f>
        <v>0</v>
      </c>
      <c r="AU15" s="168">
        <f t="shared" si="4"/>
        <v>0</v>
      </c>
    </row>
    <row r="16" spans="1:47" ht="12">
      <c r="A16" s="9">
        <v>39297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4"/>
        <v>0</v>
      </c>
    </row>
    <row r="17" spans="1:47" ht="12">
      <c r="A17" s="9">
        <v>39298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4"/>
        <v>0</v>
      </c>
    </row>
    <row r="18" spans="1:47" ht="12">
      <c r="A18" s="9">
        <v>39299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4"/>
        <v>0</v>
      </c>
    </row>
    <row r="19" spans="1:47" ht="12">
      <c r="A19" s="9">
        <v>39300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4"/>
        <v>0</v>
      </c>
    </row>
    <row r="20" spans="1:47" ht="12">
      <c r="A20" s="9">
        <v>39301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4"/>
        <v>0</v>
      </c>
    </row>
    <row r="21" spans="1:47" ht="12">
      <c r="A21" s="9">
        <v>39302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4"/>
        <v>0</v>
      </c>
    </row>
    <row r="22" spans="1:47" ht="12">
      <c r="A22" s="9">
        <v>39303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4"/>
        <v>0</v>
      </c>
    </row>
    <row r="23" spans="1:47" ht="12">
      <c r="A23" s="9">
        <v>39304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4"/>
        <v>0</v>
      </c>
    </row>
    <row r="24" spans="1:47" ht="12">
      <c r="A24" s="9">
        <v>39305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4"/>
        <v>0</v>
      </c>
    </row>
    <row r="25" spans="1:47" ht="12">
      <c r="A25" s="9">
        <v>39306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4"/>
        <v>0</v>
      </c>
    </row>
    <row r="26" spans="1:47" ht="12">
      <c r="A26" s="9">
        <v>39307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4"/>
        <v>0</v>
      </c>
    </row>
    <row r="27" spans="1:47" ht="12">
      <c r="A27" s="9">
        <v>39308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4"/>
        <v>0</v>
      </c>
    </row>
    <row r="28" spans="1:47" ht="12">
      <c r="A28" s="9">
        <v>39309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4"/>
        <v>0</v>
      </c>
    </row>
    <row r="29" spans="1:47" ht="12">
      <c r="A29" s="9">
        <v>39310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4"/>
        <v>0</v>
      </c>
    </row>
    <row r="30" spans="1:47" ht="12">
      <c r="A30" s="9">
        <v>39311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4"/>
        <v>0</v>
      </c>
    </row>
    <row r="31" spans="1:47" ht="12">
      <c r="A31" s="9">
        <v>39312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4"/>
        <v>0</v>
      </c>
    </row>
    <row r="32" spans="1:47" ht="12">
      <c r="A32" s="9">
        <v>39313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4"/>
        <v>0</v>
      </c>
    </row>
    <row r="33" spans="1:47" ht="12">
      <c r="A33" s="9">
        <v>39314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4"/>
        <v>0</v>
      </c>
    </row>
    <row r="34" spans="1:47" ht="12">
      <c r="A34" s="9">
        <v>39315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4"/>
        <v>0</v>
      </c>
    </row>
    <row r="35" spans="1:47" ht="12">
      <c r="A35" s="9">
        <v>39316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4"/>
        <v>0</v>
      </c>
    </row>
    <row r="36" spans="1:47" ht="12">
      <c r="A36" s="9">
        <v>39317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4"/>
        <v>0</v>
      </c>
    </row>
    <row r="37" spans="1:47" ht="12">
      <c r="A37" s="9">
        <v>39318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4"/>
        <v>0</v>
      </c>
    </row>
    <row r="38" spans="1:47" ht="12">
      <c r="A38" s="9">
        <v>39319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4"/>
        <v>0</v>
      </c>
    </row>
    <row r="39" spans="1:47" ht="12">
      <c r="A39" s="9">
        <v>39320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4"/>
        <v>0</v>
      </c>
    </row>
    <row r="40" spans="1:47" ht="12">
      <c r="A40" s="9">
        <v>39321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4"/>
        <v>0</v>
      </c>
    </row>
    <row r="41" spans="1:47" ht="12">
      <c r="A41" s="9">
        <v>39322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4"/>
        <v>0</v>
      </c>
    </row>
    <row r="42" spans="1:47" ht="12">
      <c r="A42" s="9">
        <v>39323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4"/>
        <v>0</v>
      </c>
    </row>
    <row r="43" spans="1:47" ht="12">
      <c r="A43" s="9">
        <v>39324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4"/>
        <v>0</v>
      </c>
    </row>
    <row r="44" spans="1:47" ht="12.75" thickBot="1">
      <c r="A44" s="9">
        <v>39325</v>
      </c>
      <c r="B44" s="28"/>
      <c r="C44" s="28"/>
      <c r="D44" s="142">
        <f t="shared" si="0"/>
        <v>0</v>
      </c>
      <c r="E44" s="142">
        <f t="shared" si="1"/>
        <v>0</v>
      </c>
      <c r="F44" s="144">
        <f t="shared" si="2"/>
      </c>
      <c r="G44" s="144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4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5" ref="K45:AS45">SUM(K14:K44)</f>
        <v>0</v>
      </c>
      <c r="L45" s="149">
        <f t="shared" si="5"/>
        <v>0</v>
      </c>
      <c r="M45" s="156">
        <f t="shared" si="5"/>
        <v>0</v>
      </c>
      <c r="N45" s="147">
        <f t="shared" si="5"/>
        <v>0</v>
      </c>
      <c r="O45" s="149">
        <f t="shared" si="5"/>
        <v>0</v>
      </c>
      <c r="P45" s="156">
        <f t="shared" si="5"/>
        <v>0</v>
      </c>
      <c r="Q45" s="147">
        <f t="shared" si="5"/>
        <v>0</v>
      </c>
      <c r="R45" s="149">
        <f t="shared" si="5"/>
        <v>0</v>
      </c>
      <c r="S45" s="156">
        <f t="shared" si="5"/>
        <v>0</v>
      </c>
      <c r="T45" s="147">
        <f t="shared" si="5"/>
        <v>0</v>
      </c>
      <c r="U45" s="149">
        <f t="shared" si="5"/>
        <v>0</v>
      </c>
      <c r="V45" s="156">
        <f t="shared" si="5"/>
        <v>0</v>
      </c>
      <c r="W45" s="151">
        <f t="shared" si="5"/>
        <v>0</v>
      </c>
      <c r="X45" s="153">
        <f t="shared" si="5"/>
        <v>0</v>
      </c>
      <c r="Y45" s="158">
        <f t="shared" si="5"/>
        <v>0</v>
      </c>
      <c r="Z45" s="151">
        <f t="shared" si="5"/>
        <v>0</v>
      </c>
      <c r="AA45" s="153">
        <f t="shared" si="5"/>
        <v>0</v>
      </c>
      <c r="AB45" s="158">
        <f t="shared" si="5"/>
        <v>0</v>
      </c>
      <c r="AC45" s="151">
        <f t="shared" si="5"/>
        <v>0</v>
      </c>
      <c r="AD45" s="153">
        <f t="shared" si="5"/>
        <v>0</v>
      </c>
      <c r="AE45" s="158">
        <f t="shared" si="5"/>
        <v>0</v>
      </c>
      <c r="AF45" s="151">
        <f t="shared" si="5"/>
        <v>0</v>
      </c>
      <c r="AG45" s="153">
        <f t="shared" si="5"/>
        <v>0</v>
      </c>
      <c r="AH45" s="158">
        <f t="shared" si="5"/>
        <v>0</v>
      </c>
      <c r="AI45" s="151">
        <f t="shared" si="5"/>
        <v>0</v>
      </c>
      <c r="AJ45" s="153">
        <f t="shared" si="5"/>
        <v>0</v>
      </c>
      <c r="AK45" s="158">
        <f t="shared" si="5"/>
        <v>0</v>
      </c>
      <c r="AL45" s="151">
        <f t="shared" si="5"/>
        <v>0</v>
      </c>
      <c r="AM45" s="153">
        <f t="shared" si="5"/>
        <v>0</v>
      </c>
      <c r="AN45" s="158">
        <f t="shared" si="5"/>
        <v>0</v>
      </c>
      <c r="AO45" s="151">
        <f t="shared" si="5"/>
        <v>0</v>
      </c>
      <c r="AP45" s="153">
        <f t="shared" si="5"/>
        <v>0</v>
      </c>
      <c r="AQ45" s="158">
        <f t="shared" si="5"/>
        <v>0</v>
      </c>
      <c r="AR45" s="151">
        <f t="shared" si="5"/>
        <v>0</v>
      </c>
      <c r="AS45" s="153">
        <f t="shared" si="5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6" ref="K46:AS46">SUM(K13,K45)</f>
        <v>0</v>
      </c>
      <c r="L46" s="150">
        <f t="shared" si="6"/>
        <v>0</v>
      </c>
      <c r="M46" s="157">
        <f t="shared" si="6"/>
        <v>0</v>
      </c>
      <c r="N46" s="148">
        <f t="shared" si="6"/>
        <v>0</v>
      </c>
      <c r="O46" s="150">
        <f t="shared" si="6"/>
        <v>0</v>
      </c>
      <c r="P46" s="157">
        <f t="shared" si="6"/>
        <v>0</v>
      </c>
      <c r="Q46" s="148">
        <f t="shared" si="6"/>
        <v>0</v>
      </c>
      <c r="R46" s="150">
        <f t="shared" si="6"/>
        <v>0</v>
      </c>
      <c r="S46" s="157">
        <f t="shared" si="6"/>
        <v>0</v>
      </c>
      <c r="T46" s="148">
        <f t="shared" si="6"/>
        <v>0</v>
      </c>
      <c r="U46" s="150">
        <f t="shared" si="6"/>
        <v>0</v>
      </c>
      <c r="V46" s="157">
        <f t="shared" si="6"/>
        <v>0</v>
      </c>
      <c r="W46" s="152">
        <f t="shared" si="6"/>
        <v>0</v>
      </c>
      <c r="X46" s="154">
        <f t="shared" si="6"/>
        <v>0</v>
      </c>
      <c r="Y46" s="159">
        <f t="shared" si="6"/>
        <v>0</v>
      </c>
      <c r="Z46" s="152">
        <f t="shared" si="6"/>
        <v>0</v>
      </c>
      <c r="AA46" s="154">
        <f t="shared" si="6"/>
        <v>0</v>
      </c>
      <c r="AB46" s="159">
        <f t="shared" si="6"/>
        <v>0</v>
      </c>
      <c r="AC46" s="152">
        <f t="shared" si="6"/>
        <v>0</v>
      </c>
      <c r="AD46" s="154">
        <f t="shared" si="6"/>
        <v>0</v>
      </c>
      <c r="AE46" s="159">
        <f t="shared" si="6"/>
        <v>0</v>
      </c>
      <c r="AF46" s="152">
        <f t="shared" si="6"/>
        <v>0</v>
      </c>
      <c r="AG46" s="154">
        <f t="shared" si="6"/>
        <v>0</v>
      </c>
      <c r="AH46" s="159">
        <f t="shared" si="6"/>
        <v>0</v>
      </c>
      <c r="AI46" s="152">
        <f t="shared" si="6"/>
        <v>0</v>
      </c>
      <c r="AJ46" s="154">
        <f t="shared" si="6"/>
        <v>0</v>
      </c>
      <c r="AK46" s="159">
        <f t="shared" si="6"/>
        <v>0</v>
      </c>
      <c r="AL46" s="152">
        <f t="shared" si="6"/>
        <v>0</v>
      </c>
      <c r="AM46" s="154">
        <f t="shared" si="6"/>
        <v>0</v>
      </c>
      <c r="AN46" s="159">
        <f t="shared" si="6"/>
        <v>0</v>
      </c>
      <c r="AO46" s="152">
        <f t="shared" si="6"/>
        <v>0</v>
      </c>
      <c r="AP46" s="154">
        <f t="shared" si="6"/>
        <v>0</v>
      </c>
      <c r="AQ46" s="159">
        <f t="shared" si="6"/>
        <v>0</v>
      </c>
      <c r="AR46" s="152">
        <f t="shared" si="6"/>
        <v>0</v>
      </c>
      <c r="AS46" s="154">
        <f t="shared" si="6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J47+'‘７月'!J48</f>
        <v>0</v>
      </c>
      <c r="K48" s="14"/>
      <c r="L48" s="186"/>
      <c r="M48" s="159">
        <f>M47+'‘７月'!M48</f>
        <v>0</v>
      </c>
      <c r="N48" s="14"/>
      <c r="O48" s="186"/>
      <c r="P48" s="159">
        <f>P47+'‘７月'!P48</f>
        <v>0</v>
      </c>
      <c r="Q48" s="14"/>
      <c r="R48" s="186"/>
      <c r="S48" s="159">
        <f>S47+'‘７月'!S48</f>
        <v>0</v>
      </c>
      <c r="T48" s="14"/>
      <c r="U48" s="186"/>
      <c r="V48" s="159">
        <f>V47+'‘７月'!V48</f>
        <v>0</v>
      </c>
      <c r="W48" s="14"/>
      <c r="X48" s="186"/>
      <c r="Y48" s="159">
        <f>Y47+'‘７月'!Y48</f>
        <v>0</v>
      </c>
      <c r="Z48" s="14"/>
      <c r="AA48" s="186"/>
      <c r="AB48" s="159">
        <f>AB47+'‘７月'!AB48</f>
        <v>0</v>
      </c>
      <c r="AC48" s="14"/>
      <c r="AD48" s="186"/>
      <c r="AE48" s="159">
        <f>AE47+'‘７月'!AE48</f>
        <v>0</v>
      </c>
      <c r="AF48" s="14"/>
      <c r="AG48" s="186"/>
      <c r="AH48" s="159">
        <f>AH47+'‘７月'!AH48</f>
        <v>0</v>
      </c>
      <c r="AI48" s="14"/>
      <c r="AJ48" s="186"/>
      <c r="AK48" s="159">
        <f>AK47+'‘７月'!AK48</f>
        <v>0</v>
      </c>
      <c r="AL48" s="14"/>
      <c r="AM48" s="186"/>
      <c r="AN48" s="159">
        <f>AN47+'‘７月'!AN48</f>
        <v>0</v>
      </c>
      <c r="AO48" s="14"/>
      <c r="AP48" s="186"/>
      <c r="AQ48" s="159">
        <f>AQ47+'‘７月'!AQ48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Q8:AS8"/>
    <mergeCell ref="Y8:AA8"/>
    <mergeCell ref="AB8:AD8"/>
    <mergeCell ref="AE8:AG8"/>
    <mergeCell ref="AH8:AJ8"/>
    <mergeCell ref="AK8:AM8"/>
    <mergeCell ref="AN8:AP8"/>
    <mergeCell ref="A9:A11"/>
    <mergeCell ref="D11:E11"/>
    <mergeCell ref="D9:E10"/>
    <mergeCell ref="B9:C10"/>
    <mergeCell ref="B11:C11"/>
    <mergeCell ref="D5:E5"/>
    <mergeCell ref="D6:E6"/>
    <mergeCell ref="D7:E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F17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AR9" sqref="AR9:AS10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69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'‘８月'!B46</f>
        <v>0</v>
      </c>
      <c r="C13" s="142">
        <f>'‘８月'!C46</f>
        <v>0</v>
      </c>
      <c r="D13" s="142">
        <f>'‘８月'!D46</f>
        <v>0</v>
      </c>
      <c r="E13" s="142">
        <f>'‘８月'!E46</f>
        <v>0</v>
      </c>
      <c r="F13" s="142">
        <f>'‘８月'!F47</f>
      </c>
      <c r="G13" s="142">
        <f>'‘８月'!G47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39326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39327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39328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39329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39330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39331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39332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39333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39334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39335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39336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39337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39338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39339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39340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39341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39342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39343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39344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39345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39346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39347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39348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39349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39350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39351</v>
      </c>
      <c r="B39" s="28"/>
      <c r="C39" s="28"/>
      <c r="D39" s="142">
        <f t="shared" si="0"/>
        <v>0</v>
      </c>
      <c r="E39" s="142">
        <f>SUM(AU39)</f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39352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39353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39354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39355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J47+'‘８月'!J48</f>
        <v>0</v>
      </c>
      <c r="K48" s="14"/>
      <c r="L48" s="186"/>
      <c r="M48" s="159">
        <f>M47+'‘８月'!M48</f>
        <v>0</v>
      </c>
      <c r="N48" s="14"/>
      <c r="O48" s="186"/>
      <c r="P48" s="159">
        <f>P47+'‘８月'!P48</f>
        <v>0</v>
      </c>
      <c r="Q48" s="14"/>
      <c r="R48" s="186"/>
      <c r="S48" s="159">
        <f>S47+'‘８月'!S48</f>
        <v>0</v>
      </c>
      <c r="T48" s="14"/>
      <c r="U48" s="186"/>
      <c r="V48" s="159">
        <f>V47+'‘８月'!V48</f>
        <v>0</v>
      </c>
      <c r="W48" s="14"/>
      <c r="X48" s="186"/>
      <c r="Y48" s="159">
        <f>Y47+'‘８月'!Y48</f>
        <v>0</v>
      </c>
      <c r="Z48" s="14"/>
      <c r="AA48" s="186"/>
      <c r="AB48" s="159">
        <f>AB47+'‘８月'!AB48</f>
        <v>0</v>
      </c>
      <c r="AC48" s="14"/>
      <c r="AD48" s="186"/>
      <c r="AE48" s="159">
        <f>AE47+'‘８月'!AE48</f>
        <v>0</v>
      </c>
      <c r="AF48" s="14"/>
      <c r="AG48" s="186"/>
      <c r="AH48" s="159">
        <f>AH47+'‘８月'!AH48</f>
        <v>0</v>
      </c>
      <c r="AI48" s="14"/>
      <c r="AJ48" s="186"/>
      <c r="AK48" s="159">
        <f>AK47+'‘８月'!AK48</f>
        <v>0</v>
      </c>
      <c r="AL48" s="14"/>
      <c r="AM48" s="186"/>
      <c r="AN48" s="159">
        <f>AN47+'‘８月'!AN48</f>
        <v>0</v>
      </c>
      <c r="AO48" s="14"/>
      <c r="AP48" s="186"/>
      <c r="AQ48" s="159">
        <f>AQ47+'‘８月'!AQ48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6:C6"/>
    <mergeCell ref="D5:E5"/>
    <mergeCell ref="D6:E6"/>
    <mergeCell ref="B9:C10"/>
    <mergeCell ref="J8:L8"/>
    <mergeCell ref="M8:O8"/>
    <mergeCell ref="K9:L9"/>
    <mergeCell ref="K10:L10"/>
    <mergeCell ref="D9:E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AQ8:AS8"/>
    <mergeCell ref="AE8:AG8"/>
    <mergeCell ref="AH8:AJ8"/>
    <mergeCell ref="AK8:AM8"/>
    <mergeCell ref="AN8:AP8"/>
    <mergeCell ref="V8:X8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M47" sqref="AM47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79" t="str">
        <f>'免税使用者情報・保有機械情報入力'!$X$2</f>
        <v>2021年度交付数量</v>
      </c>
      <c r="B5" s="380"/>
      <c r="C5" s="380"/>
      <c r="D5" s="381">
        <f>'‘４月'!$D$5</f>
        <v>0</v>
      </c>
      <c r="E5" s="381"/>
      <c r="F5" s="6" t="s">
        <v>61</v>
      </c>
      <c r="G5" s="5"/>
      <c r="H5" s="5"/>
    </row>
    <row r="6" spans="1:8" ht="14.25" customHeight="1" thickBot="1">
      <c r="A6" s="377" t="s">
        <v>48</v>
      </c>
      <c r="B6" s="378"/>
      <c r="C6" s="378"/>
      <c r="D6" s="382">
        <f>'‘１１月'!D6</f>
        <v>0</v>
      </c>
      <c r="E6" s="382"/>
      <c r="F6" s="6" t="s">
        <v>62</v>
      </c>
      <c r="G6" s="5"/>
      <c r="H6" s="5"/>
    </row>
    <row r="7" spans="1:8" ht="14.25" customHeight="1" thickBot="1">
      <c r="A7" s="377" t="s">
        <v>49</v>
      </c>
      <c r="B7" s="378"/>
      <c r="C7" s="378"/>
      <c r="D7" s="382">
        <f>'‘１１月'!D7</f>
        <v>0</v>
      </c>
      <c r="E7" s="382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48" t="s">
        <v>34</v>
      </c>
      <c r="K8" s="349"/>
      <c r="L8" s="350"/>
      <c r="M8" s="348" t="s">
        <v>35</v>
      </c>
      <c r="N8" s="349"/>
      <c r="O8" s="350"/>
      <c r="P8" s="348" t="s">
        <v>36</v>
      </c>
      <c r="Q8" s="349"/>
      <c r="R8" s="350"/>
      <c r="S8" s="348" t="s">
        <v>37</v>
      </c>
      <c r="T8" s="349"/>
      <c r="U8" s="350"/>
      <c r="V8" s="348" t="s">
        <v>38</v>
      </c>
      <c r="W8" s="349"/>
      <c r="X8" s="350"/>
      <c r="Y8" s="348" t="s">
        <v>39</v>
      </c>
      <c r="Z8" s="349"/>
      <c r="AA8" s="350"/>
      <c r="AB8" s="348" t="s">
        <v>40</v>
      </c>
      <c r="AC8" s="349"/>
      <c r="AD8" s="350"/>
      <c r="AE8" s="348" t="s">
        <v>41</v>
      </c>
      <c r="AF8" s="349"/>
      <c r="AG8" s="350"/>
      <c r="AH8" s="348" t="s">
        <v>42</v>
      </c>
      <c r="AI8" s="349"/>
      <c r="AJ8" s="350"/>
      <c r="AK8" s="348" t="s">
        <v>43</v>
      </c>
      <c r="AL8" s="349"/>
      <c r="AM8" s="350"/>
      <c r="AN8" s="348" t="s">
        <v>44</v>
      </c>
      <c r="AO8" s="349"/>
      <c r="AP8" s="350"/>
      <c r="AQ8" s="348" t="s">
        <v>45</v>
      </c>
      <c r="AR8" s="349"/>
      <c r="AS8" s="350"/>
    </row>
    <row r="9" spans="1:45" ht="13.5" customHeight="1">
      <c r="A9" s="362" t="s">
        <v>70</v>
      </c>
      <c r="B9" s="356" t="s">
        <v>31</v>
      </c>
      <c r="C9" s="357"/>
      <c r="D9" s="356" t="s">
        <v>32</v>
      </c>
      <c r="E9" s="357"/>
      <c r="F9" s="356" t="s">
        <v>33</v>
      </c>
      <c r="G9" s="357"/>
      <c r="H9" s="351" t="s">
        <v>29</v>
      </c>
      <c r="I9" s="169"/>
      <c r="J9" s="176" t="s">
        <v>28</v>
      </c>
      <c r="K9" s="352">
        <f>'免税使用者情報・保有機械情報入力'!$C$5</f>
        <v>0</v>
      </c>
      <c r="L9" s="353"/>
      <c r="M9" s="176" t="s">
        <v>28</v>
      </c>
      <c r="N9" s="352">
        <f>'免税使用者情報・保有機械情報入力'!G5</f>
        <v>0</v>
      </c>
      <c r="O9" s="353"/>
      <c r="P9" s="176" t="s">
        <v>28</v>
      </c>
      <c r="Q9" s="352">
        <f>'免税使用者情報・保有機械情報入力'!K5</f>
        <v>0</v>
      </c>
      <c r="R9" s="353"/>
      <c r="S9" s="176" t="s">
        <v>28</v>
      </c>
      <c r="T9" s="352">
        <f>'免税使用者情報・保有機械情報入力'!O5</f>
        <v>0</v>
      </c>
      <c r="U9" s="353"/>
      <c r="V9" s="176" t="s">
        <v>28</v>
      </c>
      <c r="W9" s="352">
        <f>'免税使用者情報・保有機械情報入力'!S5</f>
        <v>0</v>
      </c>
      <c r="X9" s="353"/>
      <c r="Y9" s="176" t="s">
        <v>28</v>
      </c>
      <c r="Z9" s="352">
        <f>'免税使用者情報・保有機械情報入力'!W5</f>
        <v>0</v>
      </c>
      <c r="AA9" s="353"/>
      <c r="AB9" s="176" t="s">
        <v>28</v>
      </c>
      <c r="AC9" s="352">
        <f>'免税使用者情報・保有機械情報入力'!C9</f>
        <v>0</v>
      </c>
      <c r="AD9" s="353"/>
      <c r="AE9" s="176" t="s">
        <v>28</v>
      </c>
      <c r="AF9" s="352">
        <f>'免税使用者情報・保有機械情報入力'!G9</f>
        <v>0</v>
      </c>
      <c r="AG9" s="365"/>
      <c r="AH9" s="176" t="s">
        <v>28</v>
      </c>
      <c r="AI9" s="352">
        <f>'免税使用者情報・保有機械情報入力'!K9</f>
        <v>0</v>
      </c>
      <c r="AJ9" s="365"/>
      <c r="AK9" s="176" t="s">
        <v>28</v>
      </c>
      <c r="AL9" s="352">
        <f>'免税使用者情報・保有機械情報入力'!O9</f>
        <v>0</v>
      </c>
      <c r="AM9" s="365"/>
      <c r="AN9" s="176" t="s">
        <v>28</v>
      </c>
      <c r="AO9" s="352">
        <f>'免税使用者情報・保有機械情報入力'!S9</f>
        <v>0</v>
      </c>
      <c r="AP9" s="365"/>
      <c r="AQ9" s="176" t="s">
        <v>28</v>
      </c>
      <c r="AR9" s="366">
        <f>'免税使用者情報・保有機械情報入力'!W9</f>
        <v>0</v>
      </c>
      <c r="AS9" s="365"/>
    </row>
    <row r="10" spans="1:45" ht="12">
      <c r="A10" s="363"/>
      <c r="B10" s="358"/>
      <c r="C10" s="359"/>
      <c r="D10" s="358"/>
      <c r="E10" s="359"/>
      <c r="F10" s="358"/>
      <c r="G10" s="359"/>
      <c r="H10" s="351"/>
      <c r="I10" s="170"/>
      <c r="J10" s="176" t="s">
        <v>30</v>
      </c>
      <c r="K10" s="352">
        <f>'免税使用者情報・保有機械情報入力'!$C$6</f>
        <v>0</v>
      </c>
      <c r="L10" s="353"/>
      <c r="M10" s="176" t="s">
        <v>30</v>
      </c>
      <c r="N10" s="352">
        <f>'免税使用者情報・保有機械情報入力'!G6</f>
        <v>0</v>
      </c>
      <c r="O10" s="353"/>
      <c r="P10" s="176" t="s">
        <v>30</v>
      </c>
      <c r="Q10" s="352">
        <f>'免税使用者情報・保有機械情報入力'!K6</f>
        <v>0</v>
      </c>
      <c r="R10" s="353"/>
      <c r="S10" s="176" t="s">
        <v>30</v>
      </c>
      <c r="T10" s="352">
        <f>'免税使用者情報・保有機械情報入力'!O6</f>
        <v>0</v>
      </c>
      <c r="U10" s="353"/>
      <c r="V10" s="176" t="s">
        <v>30</v>
      </c>
      <c r="W10" s="352">
        <f>'免税使用者情報・保有機械情報入力'!S6</f>
        <v>0</v>
      </c>
      <c r="X10" s="353"/>
      <c r="Y10" s="176" t="s">
        <v>30</v>
      </c>
      <c r="Z10" s="352">
        <f>'免税使用者情報・保有機械情報入力'!W6</f>
        <v>0</v>
      </c>
      <c r="AA10" s="353"/>
      <c r="AB10" s="176" t="s">
        <v>30</v>
      </c>
      <c r="AC10" s="352">
        <f>'免税使用者情報・保有機械情報入力'!C10</f>
        <v>0</v>
      </c>
      <c r="AD10" s="353"/>
      <c r="AE10" s="176" t="s">
        <v>30</v>
      </c>
      <c r="AF10" s="352">
        <f>'免税使用者情報・保有機械情報入力'!G10</f>
        <v>0</v>
      </c>
      <c r="AG10" s="365"/>
      <c r="AH10" s="176" t="s">
        <v>30</v>
      </c>
      <c r="AI10" s="352">
        <f>'免税使用者情報・保有機械情報入力'!K10</f>
        <v>0</v>
      </c>
      <c r="AJ10" s="365"/>
      <c r="AK10" s="176" t="s">
        <v>30</v>
      </c>
      <c r="AL10" s="352">
        <f>'免税使用者情報・保有機械情報入力'!O10</f>
        <v>0</v>
      </c>
      <c r="AM10" s="365"/>
      <c r="AN10" s="176" t="s">
        <v>30</v>
      </c>
      <c r="AO10" s="352">
        <f>'免税使用者情報・保有機械情報入力'!S10</f>
        <v>0</v>
      </c>
      <c r="AP10" s="365"/>
      <c r="AQ10" s="176" t="s">
        <v>30</v>
      </c>
      <c r="AR10" s="366">
        <f>'免税使用者情報・保有機械情報入力'!W10</f>
        <v>0</v>
      </c>
      <c r="AS10" s="365"/>
    </row>
    <row r="11" spans="1:45" ht="12">
      <c r="A11" s="364"/>
      <c r="B11" s="360" t="s">
        <v>60</v>
      </c>
      <c r="C11" s="361"/>
      <c r="D11" s="360" t="s">
        <v>59</v>
      </c>
      <c r="E11" s="361"/>
      <c r="F11" s="360"/>
      <c r="G11" s="361"/>
      <c r="H11" s="351"/>
      <c r="I11" s="170"/>
      <c r="J11" s="176" t="s">
        <v>58</v>
      </c>
      <c r="K11" s="354">
        <f>'免税使用者情報・保有機械情報入力'!$C$7</f>
        <v>0</v>
      </c>
      <c r="L11" s="355"/>
      <c r="M11" s="176" t="s">
        <v>58</v>
      </c>
      <c r="N11" s="354">
        <f>'免税使用者情報・保有機械情報入力'!G7</f>
        <v>0</v>
      </c>
      <c r="O11" s="355"/>
      <c r="P11" s="176" t="s">
        <v>58</v>
      </c>
      <c r="Q11" s="354">
        <f>'免税使用者情報・保有機械情報入力'!K7</f>
        <v>0</v>
      </c>
      <c r="R11" s="355"/>
      <c r="S11" s="176" t="s">
        <v>58</v>
      </c>
      <c r="T11" s="354">
        <f>'免税使用者情報・保有機械情報入力'!O7</f>
        <v>0</v>
      </c>
      <c r="U11" s="355"/>
      <c r="V11" s="176" t="s">
        <v>58</v>
      </c>
      <c r="W11" s="354">
        <f>'免税使用者情報・保有機械情報入力'!S7</f>
        <v>0</v>
      </c>
      <c r="X11" s="355"/>
      <c r="Y11" s="176" t="s">
        <v>58</v>
      </c>
      <c r="Z11" s="354">
        <f>'免税使用者情報・保有機械情報入力'!W7</f>
        <v>0</v>
      </c>
      <c r="AA11" s="355"/>
      <c r="AB11" s="176" t="s">
        <v>58</v>
      </c>
      <c r="AC11" s="354">
        <f>'免税使用者情報・保有機械情報入力'!C11</f>
        <v>0</v>
      </c>
      <c r="AD11" s="355"/>
      <c r="AE11" s="176" t="s">
        <v>58</v>
      </c>
      <c r="AF11" s="354">
        <f>'免税使用者情報・保有機械情報入力'!G11</f>
        <v>0</v>
      </c>
      <c r="AG11" s="355"/>
      <c r="AH11" s="176" t="s">
        <v>58</v>
      </c>
      <c r="AI11" s="354">
        <f>'免税使用者情報・保有機械情報入力'!K11</f>
        <v>0</v>
      </c>
      <c r="AJ11" s="355"/>
      <c r="AK11" s="176" t="s">
        <v>58</v>
      </c>
      <c r="AL11" s="354">
        <f>'免税使用者情報・保有機械情報入力'!O11</f>
        <v>0</v>
      </c>
      <c r="AM11" s="355"/>
      <c r="AN11" s="176" t="s">
        <v>58</v>
      </c>
      <c r="AO11" s="354">
        <f>'免税使用者情報・保有機械情報入力'!S11</f>
        <v>0</v>
      </c>
      <c r="AP11" s="355"/>
      <c r="AQ11" s="176" t="s">
        <v>58</v>
      </c>
      <c r="AR11" s="354">
        <f>'免税使用者情報・保有機械情報入力'!W11</f>
        <v>0</v>
      </c>
      <c r="AS11" s="355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51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'‘９月'!B46</f>
        <v>0</v>
      </c>
      <c r="C13" s="142">
        <f>'‘９月'!C46</f>
        <v>0</v>
      </c>
      <c r="D13" s="142">
        <f>'‘９月'!D46</f>
        <v>0</v>
      </c>
      <c r="E13" s="142">
        <f>'‘９月'!E46</f>
        <v>0</v>
      </c>
      <c r="F13" s="142">
        <f>'‘９月'!F47</f>
      </c>
      <c r="G13" s="142">
        <f>'‘９月'!G47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39356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39357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39358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39359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39360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39361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39362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39363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39364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39365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39366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39367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39368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39369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39370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39371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39372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39373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39374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39375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39376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39377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39378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39379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39380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39381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39382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39383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39384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39385</v>
      </c>
      <c r="B43" s="28"/>
      <c r="C43" s="28"/>
      <c r="D43" s="142">
        <f t="shared" si="0"/>
        <v>0</v>
      </c>
      <c r="E43" s="142">
        <f t="shared" si="1"/>
        <v>0</v>
      </c>
      <c r="F43" s="144">
        <f>IF(F42="","",F42+B43-D43)</f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39386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J47+'‘９月'!J48</f>
        <v>0</v>
      </c>
      <c r="K48" s="14"/>
      <c r="L48" s="186"/>
      <c r="M48" s="159">
        <f>M47+'‘９月'!M48</f>
        <v>0</v>
      </c>
      <c r="N48" s="14"/>
      <c r="O48" s="186"/>
      <c r="P48" s="159">
        <f>P47+'‘９月'!P48</f>
        <v>0</v>
      </c>
      <c r="Q48" s="14"/>
      <c r="R48" s="186"/>
      <c r="S48" s="159">
        <f>S47+'‘９月'!S48</f>
        <v>0</v>
      </c>
      <c r="T48" s="14"/>
      <c r="U48" s="186"/>
      <c r="V48" s="159">
        <f>V47+'‘９月'!V48</f>
        <v>0</v>
      </c>
      <c r="W48" s="14"/>
      <c r="X48" s="186"/>
      <c r="Y48" s="159">
        <f>Y47+'‘９月'!Y48</f>
        <v>0</v>
      </c>
      <c r="Z48" s="14"/>
      <c r="AA48" s="186"/>
      <c r="AB48" s="159">
        <f>AB47+'‘９月'!AB48</f>
        <v>0</v>
      </c>
      <c r="AC48" s="14"/>
      <c r="AD48" s="186"/>
      <c r="AE48" s="159">
        <f>AE47+'‘９月'!AE48</f>
        <v>0</v>
      </c>
      <c r="AF48" s="14"/>
      <c r="AG48" s="186"/>
      <c r="AH48" s="159">
        <f>AH47+'‘９月'!AH48</f>
        <v>0</v>
      </c>
      <c r="AI48" s="14"/>
      <c r="AJ48" s="186"/>
      <c r="AK48" s="159">
        <f>AK47+'‘９月'!AK48</f>
        <v>0</v>
      </c>
      <c r="AL48" s="14"/>
      <c r="AM48" s="186"/>
      <c r="AN48" s="159">
        <f>AN47+'‘９月'!AN48</f>
        <v>0</v>
      </c>
      <c r="AO48" s="14"/>
      <c r="AP48" s="186"/>
      <c r="AQ48" s="159">
        <f>AQ47+'‘９月'!AQ48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Q8:AS8"/>
    <mergeCell ref="Y8:AA8"/>
    <mergeCell ref="AB8:AD8"/>
    <mergeCell ref="AE8:AG8"/>
    <mergeCell ref="AH8:AJ8"/>
    <mergeCell ref="AK8:AM8"/>
    <mergeCell ref="AN8:AP8"/>
    <mergeCell ref="A9:A11"/>
    <mergeCell ref="D11:E11"/>
    <mergeCell ref="D9:E10"/>
    <mergeCell ref="B9:C10"/>
    <mergeCell ref="B11:C11"/>
    <mergeCell ref="D5:E5"/>
    <mergeCell ref="D6:E6"/>
    <mergeCell ref="D7:E7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ユーザー</cp:lastModifiedBy>
  <cp:lastPrinted>2020-08-20T03:26:39Z</cp:lastPrinted>
  <dcterms:created xsi:type="dcterms:W3CDTF">2003-11-05T07:40:31Z</dcterms:created>
  <dcterms:modified xsi:type="dcterms:W3CDTF">2021-10-14T02:49:01Z</dcterms:modified>
  <cp:category/>
  <cp:version/>
  <cp:contentType/>
  <cp:contentStatus/>
</cp:coreProperties>
</file>